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<sst xmlns="http://schemas.openxmlformats.org/spreadsheetml/2006/main" count="278" uniqueCount="216">
  <si>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</si>
  <si>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</si>
  <si>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</si>
  <si>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</si>
  <si>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</si>
  <si>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</si>
  <si>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</si>
  <si>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</si>
  <si>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</si>
  <si>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</si>
  <si>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</si>
  <si>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</si>
  <si>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</si>
  <si>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</si>
  <si>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</si>
  <si>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</si>
  <si>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</si>
  <si>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</si>
  <si>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</si>
  <si>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</si>
  <si>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</si>
  <si>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</si>
  <si>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</si>
  <si>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</si>
  <si>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</si>
  <si>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</si>
  <si>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</si>
  <si>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</si>
  <si>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</si>
  <si>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</si>
  <si>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</si>
  <si>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</si>
  <si>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</si>
  <si>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</si>
  <si>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</si>
  <si>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</si>
  <si>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</si>
  <si>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</si>
  <si>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</si>
  <si>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</si>
  <si>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</si>
  <si>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</si>
  <si>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</si>
  <si>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</si>
  <si>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</si>
  <si>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</si>
  <si>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</si>
  <si>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</si>
  <si>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</si>
  <si>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</si>
  <si>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</si>
  <si>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</si>
  <si>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</si>
  <si>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</si>
  <si>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</si>
  <si>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</si>
  <si>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</si>
  <si>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</si>
  <si>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</si>
  <si>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</si>
  <si>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</si>
  <si>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</si>
  <si>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</si>
  <si>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</si>
  <si>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</si>
  <si>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</si>
  <si>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</si>
  <si>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</si>
  <si>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</si>
  <si>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</si>
  <si>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</si>
  <si>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</si>
  <si>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</si>
  <si>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</si>
  <si>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</si>
  <si>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</si>
  <si>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</si>
  <si>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</si>
  <si>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</si>
  <si>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</si>
  <si>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</si>
  <si>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</si>
  <si>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</si>
  <si>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</si>
  <si>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</si>
  <si>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</si>
  <si>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</si>
  <si>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</si>
  <si>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</si>
  <si>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</si>
  <si>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</si>
  <si>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</si>
  <si>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</si>
  <si>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</si>
  <si>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</si>
  <si>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</si>
  <si>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</si>
  <si>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</si>
  <si>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</si>
  <si>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</si>
  <si>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</si>
  <si>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</si>
  <si>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</si>
  <si>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</si>
  <si>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</si>
  <si>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</si>
  <si>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</si>
  <si>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</si>
  <si>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</si>
  <si>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</si>
  <si>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</si>
  <si>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</si>
  <si>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</si>
  <si>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</si>
  <si>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</si>
  <si>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</si>
  <si>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</si>
  <si>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</si>
  <si>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</si>
  <si>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</si>
  <si>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</si>
  <si>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</si>
  <si>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</si>
  <si>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</si>
  <si>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</si>
  <si>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</si>
  <si>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</si>
  <si>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</si>
  <si>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</si>
  <si>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</si>
  <si>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</si>
  <si>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</si>
  <si>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</si>
  <si>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</si>
  <si>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</si>
  <si>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</si>
  <si>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</si>
  <si>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</si>
  <si>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</si>
  <si>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</si>
  <si>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</si>
  <si>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</si>
  <si>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</si>
  <si>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</si>
  <si>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</si>
  <si>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received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</si>
  <si>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</si>
  <si>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</si>
  <si>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</si>
  <si>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</si>
  <si>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</si>
  <si>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</si>
  <si>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</si>
  <si>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</si>
  <si>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</si>
  <si>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</si>
  <si>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</si>
  <si>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Balance at 1 Jan 2014</t>
  </si>
  <si>
    <t>Dec 2014</t>
  </si>
  <si>
    <t>Fair value loss on investment properties</t>
  </si>
  <si>
    <t>- Proceeds from disposal of asset held for sales</t>
  </si>
  <si>
    <t>- Interest paid</t>
  </si>
  <si>
    <t>- Refinance of property, plant &amp; equipment</t>
  </si>
  <si>
    <t>Fair value loss / (gain) on investment properties</t>
  </si>
  <si>
    <t>Impairment loss on property, plant &amp; equipment</t>
  </si>
  <si>
    <t>with the Audited Financial Statements for the year ended 31 December 2014)</t>
  </si>
  <si>
    <t>Balance at 1 Jan 2015</t>
  </si>
  <si>
    <t>Financial statements for the year ended 31 December 2014)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</si>
  <si>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</si>
  <si>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</si>
  <si>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</si>
  <si>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</si>
  <si>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</si>
  <si>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</si>
  <si>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</si>
  <si>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</si>
  <si>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</si>
  <si>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</si>
  <si>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</si>
  <si>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</si>
  <si>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</si>
  <si>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</si>
  <si>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</si>
  <si>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</si>
  <si>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</si>
  <si>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</si>
  <si>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</si>
  <si>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</si>
  <si>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</si>
  <si>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</si>
  <si>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</si>
  <si>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additional shares issued in a associate company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</si>
  <si>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</si>
  <si>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</si>
  <si>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</si>
  <si>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</si>
  <si>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</si>
  <si>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Associate company</t>
  </si>
  <si>
    <t>- Drawndown of term loan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</si>
  <si>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</si>
  <si>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</si>
  <si>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</si>
  <si>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</si>
  <si>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</si>
  <si>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As at 30</t>
  </si>
  <si>
    <t>Property development cost</t>
  </si>
  <si>
    <t>AS AT 30 SEPTEMBER 2015</t>
  </si>
  <si>
    <t>Sept 2015</t>
  </si>
  <si>
    <t>30 Sept 2015</t>
  </si>
  <si>
    <t>30 Sept 2014</t>
  </si>
  <si>
    <t>FOR THE QUARTER ENDED 30 SEPTEMBER 2015</t>
  </si>
  <si>
    <t>30/9/2014</t>
  </si>
  <si>
    <t>30/9/2015</t>
  </si>
  <si>
    <t>FOR THE CORRESPONDING QUARTER ENDED 30 SEPTEMBER 2014</t>
  </si>
  <si>
    <t>Balance at 30 September 2015</t>
  </si>
  <si>
    <t>Balance at 30 September 2014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</si>
</sst>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000000000_);_(* \(#,##0.0000000000\);_(* &quot;-&quot;??????????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77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77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15" applyNumberFormat="1" applyFont="1" applyFill="1" applyAlignment="1">
      <alignment/>
    </xf>
    <xf numFmtId="177" fontId="10" fillId="0" borderId="1" xfId="15" applyNumberFormat="1" applyFont="1" applyFill="1" applyBorder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3" xfId="15" applyNumberFormat="1" applyFont="1" applyFill="1" applyBorder="1" applyAlignment="1">
      <alignment/>
    </xf>
    <xf numFmtId="177" fontId="10" fillId="0" borderId="2" xfId="15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77" fontId="10" fillId="0" borderId="0" xfId="15" applyNumberFormat="1" applyFont="1" applyFill="1" applyAlignment="1" quotePrefix="1">
      <alignment horizontal="center"/>
    </xf>
    <xf numFmtId="177" fontId="12" fillId="0" borderId="0" xfId="15" applyNumberFormat="1" applyFont="1" applyFill="1" applyAlignment="1">
      <alignment horizontal="center"/>
    </xf>
    <xf numFmtId="177" fontId="10" fillId="0" borderId="2" xfId="0" applyNumberFormat="1" applyFont="1" applyFill="1" applyBorder="1" applyAlignment="1">
      <alignment/>
    </xf>
    <xf numFmtId="177" fontId="3" fillId="0" borderId="0" xfId="15" applyNumberFormat="1" applyFont="1" applyFill="1" applyAlignment="1" quotePrefix="1">
      <alignment/>
    </xf>
    <xf numFmtId="177" fontId="1" fillId="0" borderId="0" xfId="15" applyNumberFormat="1" applyFont="1" applyFill="1" applyAlignment="1">
      <alignment horizontal="left"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177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77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77" fontId="11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7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0" fontId="3" fillId="0" borderId="0" xfId="15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37" fontId="10" fillId="0" borderId="0" xfId="0" applyNumberFormat="1" applyFont="1" applyFill="1" applyAlignment="1">
      <alignment horizontal="left"/>
    </xf>
    <xf numFmtId="43" fontId="10" fillId="0" borderId="0" xfId="15" applyFont="1" applyFill="1" applyBorder="1" applyAlignment="1">
      <alignment/>
    </xf>
    <xf numFmtId="43" fontId="10" fillId="0" borderId="0" xfId="0" applyNumberFormat="1" applyFont="1" applyFill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94" t="s">
        <v>27</v>
      </c>
      <c r="B1" s="94"/>
      <c r="C1" s="94"/>
      <c r="D1" s="94"/>
      <c r="E1" s="94"/>
      <c r="F1" s="94"/>
      <c r="G1" s="94"/>
    </row>
    <row r="2" spans="1:7" ht="15" customHeight="1">
      <c r="A2" s="95" t="s">
        <v>57</v>
      </c>
      <c r="B2" s="95"/>
      <c r="C2" s="95"/>
      <c r="D2" s="95"/>
      <c r="E2" s="95"/>
      <c r="F2" s="95"/>
      <c r="G2" s="95"/>
    </row>
    <row r="3" spans="1:7" ht="15">
      <c r="A3" s="95" t="s">
        <v>206</v>
      </c>
      <c r="B3" s="95"/>
      <c r="C3" s="95"/>
      <c r="D3" s="95"/>
      <c r="E3" s="95"/>
      <c r="F3" s="95"/>
      <c r="G3" s="95"/>
    </row>
    <row r="4" spans="4:10" ht="12.75">
      <c r="D4" s="15" t="s">
        <v>71</v>
      </c>
      <c r="E4" s="15" t="s">
        <v>204</v>
      </c>
      <c r="G4" s="15" t="s">
        <v>72</v>
      </c>
      <c r="J4" s="15"/>
    </row>
    <row r="5" spans="4:11" ht="12.75">
      <c r="D5" s="15"/>
      <c r="E5" s="87" t="s">
        <v>207</v>
      </c>
      <c r="G5" s="87" t="s">
        <v>158</v>
      </c>
      <c r="H5" s="1"/>
      <c r="I5" s="1"/>
      <c r="J5" s="32"/>
      <c r="K5" s="1"/>
    </row>
    <row r="6" spans="5:11" ht="12.75">
      <c r="E6" s="8"/>
      <c r="G6" s="11"/>
      <c r="H6" s="1"/>
      <c r="I6" s="1"/>
      <c r="J6" s="33"/>
      <c r="K6" s="1"/>
    </row>
    <row r="7" spans="5:11" ht="12.75">
      <c r="E7" s="88" t="s">
        <v>8</v>
      </c>
      <c r="F7" s="3"/>
      <c r="G7" s="88" t="s">
        <v>8</v>
      </c>
      <c r="H7" s="1"/>
      <c r="I7" s="1"/>
      <c r="J7" s="34"/>
      <c r="K7" s="1"/>
    </row>
    <row r="8" spans="2:11" ht="12.75">
      <c r="B8" s="19" t="s">
        <v>31</v>
      </c>
      <c r="C8" s="13"/>
      <c r="D8" s="13"/>
      <c r="F8" s="1"/>
      <c r="H8" s="1"/>
      <c r="I8" s="1"/>
      <c r="J8" s="1"/>
      <c r="K8" s="1"/>
    </row>
    <row r="9" spans="2:11" ht="12.75">
      <c r="B9" s="19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19"/>
      <c r="C10" s="10" t="s">
        <v>33</v>
      </c>
      <c r="D10" s="10"/>
      <c r="E10" s="2">
        <v>42697426</v>
      </c>
      <c r="G10" s="2">
        <v>41296860</v>
      </c>
      <c r="H10" s="35"/>
      <c r="I10" s="1"/>
      <c r="J10" s="1"/>
      <c r="K10" s="1"/>
    </row>
    <row r="11" spans="2:11" ht="12.75">
      <c r="B11" s="19"/>
      <c r="C11" s="10" t="s">
        <v>135</v>
      </c>
      <c r="D11" s="10"/>
      <c r="E11" s="2">
        <v>1926088</v>
      </c>
      <c r="G11" s="2">
        <v>1980260</v>
      </c>
      <c r="H11" s="35"/>
      <c r="I11" s="1"/>
      <c r="J11" s="1"/>
      <c r="K11" s="1"/>
    </row>
    <row r="12" spans="2:11" ht="12.75">
      <c r="B12" s="19"/>
      <c r="C12" s="10" t="s">
        <v>58</v>
      </c>
      <c r="D12" s="10"/>
      <c r="E12" s="2">
        <v>43151039</v>
      </c>
      <c r="G12" s="2">
        <v>43151039</v>
      </c>
      <c r="H12" s="35"/>
      <c r="I12" s="1"/>
      <c r="J12" s="1"/>
      <c r="K12" s="1"/>
    </row>
    <row r="13" spans="2:11" ht="12.75">
      <c r="B13" s="19"/>
      <c r="C13" s="10" t="s">
        <v>54</v>
      </c>
      <c r="D13" s="10"/>
      <c r="E13" s="2">
        <v>11248001</v>
      </c>
      <c r="G13" s="2">
        <v>8280000</v>
      </c>
      <c r="H13" s="35"/>
      <c r="I13" s="1"/>
      <c r="J13" s="1"/>
      <c r="K13" s="1"/>
    </row>
    <row r="14" spans="2:11" ht="12.75">
      <c r="B14" s="19"/>
      <c r="C14" s="54" t="s">
        <v>59</v>
      </c>
      <c r="D14" s="54"/>
      <c r="E14" s="2">
        <v>1</v>
      </c>
      <c r="G14" s="2">
        <v>1</v>
      </c>
      <c r="H14" s="35"/>
      <c r="I14" s="1"/>
      <c r="J14" s="1"/>
      <c r="K14" s="1"/>
    </row>
    <row r="15" spans="3:11" ht="12.75" hidden="1">
      <c r="C15" s="55" t="s">
        <v>34</v>
      </c>
      <c r="D15" s="55"/>
      <c r="H15" s="1"/>
      <c r="I15" s="1"/>
      <c r="J15" s="1"/>
      <c r="K15" s="1"/>
    </row>
    <row r="16" spans="3:11" ht="12.75" hidden="1">
      <c r="C16" s="55" t="s">
        <v>60</v>
      </c>
      <c r="D16" s="55"/>
      <c r="H16" s="1"/>
      <c r="I16" s="1"/>
      <c r="J16" s="1"/>
      <c r="K16" s="1"/>
    </row>
    <row r="17" spans="3:11" ht="12.75" hidden="1">
      <c r="C17" s="55" t="s">
        <v>62</v>
      </c>
      <c r="D17" s="55"/>
      <c r="H17" s="1"/>
      <c r="I17" s="1"/>
      <c r="J17" s="1"/>
      <c r="K17" s="1"/>
    </row>
    <row r="18" spans="3:11" ht="12.75" hidden="1">
      <c r="C18" s="55" t="s">
        <v>63</v>
      </c>
      <c r="D18" s="55"/>
      <c r="H18" s="1"/>
      <c r="I18" s="1"/>
      <c r="J18" s="1"/>
      <c r="K18" s="1"/>
    </row>
    <row r="19" spans="3:11" ht="12.75" hidden="1">
      <c r="C19" s="55" t="s">
        <v>61</v>
      </c>
      <c r="D19" s="55"/>
      <c r="H19" s="1"/>
      <c r="I19" s="1"/>
      <c r="J19" s="1"/>
      <c r="K19" s="1"/>
    </row>
    <row r="20" spans="2:11" ht="12.75">
      <c r="B20" s="10"/>
      <c r="C20" s="55" t="s">
        <v>130</v>
      </c>
      <c r="D20" s="55"/>
      <c r="E20" s="2">
        <v>1241000</v>
      </c>
      <c r="G20" s="2">
        <v>1950000</v>
      </c>
      <c r="H20" s="1"/>
      <c r="I20" s="1"/>
      <c r="J20" s="1"/>
      <c r="K20" s="1"/>
    </row>
    <row r="21" spans="2:11" ht="12.75">
      <c r="B21" s="19"/>
      <c r="C21" s="10"/>
      <c r="D21" s="10"/>
      <c r="E21" s="12">
        <f>SUM(E10:E20)</f>
        <v>100263555</v>
      </c>
      <c r="F21" s="1"/>
      <c r="G21" s="12">
        <f>SUM(G10:G20)</f>
        <v>96658160</v>
      </c>
      <c r="H21" s="1"/>
      <c r="I21" s="1"/>
      <c r="J21" s="1"/>
      <c r="K21" s="1"/>
    </row>
    <row r="22" spans="2:11" ht="12.75">
      <c r="B22" s="19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63388748</v>
      </c>
      <c r="F23" s="1"/>
      <c r="G23" s="1">
        <v>53619903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120591205+20392278</f>
        <v>140983483</v>
      </c>
      <c r="F24" s="1"/>
      <c r="G24" s="1">
        <f>109911039+21039911+1156675</f>
        <v>132107625</v>
      </c>
      <c r="H24" s="1"/>
      <c r="I24" s="1"/>
      <c r="J24" s="1"/>
      <c r="K24" s="1"/>
    </row>
    <row r="25" spans="2:11" ht="12.75">
      <c r="B25" s="10"/>
      <c r="C25" s="13" t="s">
        <v>205</v>
      </c>
      <c r="D25" s="13"/>
      <c r="E25" s="1">
        <v>7056759</v>
      </c>
      <c r="F25" s="1"/>
      <c r="G25" s="1">
        <v>0</v>
      </c>
      <c r="H25" s="1"/>
      <c r="I25" s="1"/>
      <c r="J25" s="1"/>
      <c r="K25" s="1"/>
    </row>
    <row r="26" spans="2:11" ht="12.75">
      <c r="B26" s="10"/>
      <c r="C26" s="13" t="s">
        <v>152</v>
      </c>
      <c r="D26" s="13"/>
      <c r="E26" s="1">
        <v>0</v>
      </c>
      <c r="F26" s="1"/>
      <c r="G26" s="1">
        <v>8358905</v>
      </c>
      <c r="H26" s="1"/>
      <c r="I26" s="1"/>
      <c r="J26" s="1"/>
      <c r="K26" s="1"/>
    </row>
    <row r="27" spans="2:11" ht="12.75" hidden="1">
      <c r="B27" s="10"/>
      <c r="C27" s="13" t="s">
        <v>154</v>
      </c>
      <c r="D27" s="13"/>
      <c r="E27" s="1">
        <v>0</v>
      </c>
      <c r="F27" s="1"/>
      <c r="G27" s="1">
        <v>0</v>
      </c>
      <c r="H27" s="1"/>
      <c r="I27" s="1"/>
      <c r="J27" s="1"/>
      <c r="K27" s="1"/>
    </row>
    <row r="28" spans="2:11" ht="12.75">
      <c r="B28" s="10"/>
      <c r="C28" s="13" t="s">
        <v>116</v>
      </c>
      <c r="D28" s="13"/>
      <c r="E28" s="1">
        <v>25214185</v>
      </c>
      <c r="F28" s="1"/>
      <c r="G28" s="1">
        <f>6936965+20708028</f>
        <v>27644993</v>
      </c>
      <c r="H28" s="1"/>
      <c r="I28" s="1"/>
      <c r="J28" s="1"/>
      <c r="K28" s="1"/>
    </row>
    <row r="29" spans="2:11" ht="12.75">
      <c r="B29" s="10"/>
      <c r="C29" s="10"/>
      <c r="D29" s="10"/>
      <c r="E29" s="12">
        <f>SUM(E23:E28)</f>
        <v>236643175</v>
      </c>
      <c r="F29" s="1"/>
      <c r="G29" s="12">
        <f>SUM(G23:G28)</f>
        <v>221731426</v>
      </c>
      <c r="H29" s="1"/>
      <c r="I29" s="1"/>
      <c r="J29" s="1"/>
      <c r="K29" s="1"/>
    </row>
    <row r="30" spans="2:11" ht="12.75">
      <c r="B30" s="10"/>
      <c r="C30" s="10"/>
      <c r="D30" s="10"/>
      <c r="F30" s="1"/>
      <c r="H30" s="1"/>
      <c r="I30" s="1"/>
      <c r="K30" s="1"/>
    </row>
    <row r="31" spans="2:11" ht="13.5" thickBot="1">
      <c r="B31" s="19" t="s">
        <v>43</v>
      </c>
      <c r="E31" s="16">
        <f>+E21+E29</f>
        <v>336906730</v>
      </c>
      <c r="F31" s="1"/>
      <c r="G31" s="16">
        <f>+G21+G29</f>
        <v>318389586</v>
      </c>
      <c r="H31" s="1"/>
      <c r="I31" s="1"/>
      <c r="J31" s="1"/>
      <c r="K31" s="1"/>
    </row>
    <row r="32" spans="2:11" ht="13.5" thickTop="1">
      <c r="B32" s="10"/>
      <c r="C32" s="10"/>
      <c r="D32" s="10"/>
      <c r="F32" s="1"/>
      <c r="H32" s="1"/>
      <c r="I32" s="1"/>
      <c r="K32" s="1"/>
    </row>
    <row r="33" spans="2:11" ht="12.75">
      <c r="B33" s="24" t="s">
        <v>40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24" t="s">
        <v>73</v>
      </c>
      <c r="C34" s="10"/>
      <c r="D34" s="10"/>
      <c r="E34" s="1"/>
      <c r="F34" s="1"/>
      <c r="G34" s="1"/>
      <c r="H34" s="1"/>
      <c r="I34" s="1"/>
      <c r="J34" s="1"/>
      <c r="K34" s="1"/>
    </row>
    <row r="35" spans="2:11" ht="12.75">
      <c r="B35" s="10"/>
      <c r="C35" s="10"/>
      <c r="D35" s="10"/>
      <c r="E35" s="40"/>
      <c r="F35" s="74"/>
      <c r="G35" s="40"/>
      <c r="H35" s="1"/>
      <c r="I35" s="1"/>
      <c r="J35" s="1"/>
      <c r="K35" s="1"/>
    </row>
    <row r="36" spans="2:11" ht="12.75">
      <c r="B36" s="10" t="s">
        <v>36</v>
      </c>
      <c r="C36" s="10"/>
      <c r="D36" s="10"/>
      <c r="E36" s="1">
        <v>147827158</v>
      </c>
      <c r="F36" s="1"/>
      <c r="G36" s="1">
        <v>147827158</v>
      </c>
      <c r="H36" s="1"/>
      <c r="I36" s="1"/>
      <c r="J36" s="1"/>
      <c r="K36" s="1"/>
    </row>
    <row r="37" spans="2:11" ht="12.75">
      <c r="B37" s="10" t="s">
        <v>41</v>
      </c>
      <c r="C37" s="10"/>
      <c r="D37" s="10"/>
      <c r="E37" s="1">
        <v>5400842</v>
      </c>
      <c r="F37" s="1"/>
      <c r="G37" s="1">
        <v>5400842</v>
      </c>
      <c r="H37" s="1"/>
      <c r="I37" s="1"/>
      <c r="J37" s="1"/>
      <c r="K37" s="1"/>
    </row>
    <row r="38" spans="2:11" ht="12.75">
      <c r="B38" s="10" t="s">
        <v>153</v>
      </c>
      <c r="C38" s="10"/>
      <c r="D38" s="10"/>
      <c r="E38" s="6">
        <v>69537099</v>
      </c>
      <c r="F38" s="1"/>
      <c r="G38" s="6">
        <v>49283981</v>
      </c>
      <c r="H38" s="1"/>
      <c r="I38" s="1"/>
      <c r="J38" s="1"/>
      <c r="K38" s="1"/>
    </row>
    <row r="39" spans="2:11" ht="12.75">
      <c r="B39" s="10"/>
      <c r="C39" s="10"/>
      <c r="D39" s="10"/>
      <c r="E39" s="1">
        <f>SUM(E36:E38)</f>
        <v>222765099</v>
      </c>
      <c r="F39" s="1"/>
      <c r="G39" s="1">
        <f>SUM(G36:G38)</f>
        <v>202511981</v>
      </c>
      <c r="H39" s="1"/>
      <c r="I39" s="1"/>
      <c r="J39" s="1"/>
      <c r="K39" s="1"/>
    </row>
    <row r="40" spans="2:11" ht="12.75">
      <c r="B40" s="19" t="s">
        <v>74</v>
      </c>
      <c r="C40" s="10"/>
      <c r="D40" s="10"/>
      <c r="E40" s="1">
        <v>187971</v>
      </c>
      <c r="F40" s="1"/>
      <c r="G40" s="1">
        <v>48536</v>
      </c>
      <c r="H40" s="1"/>
      <c r="I40" s="1"/>
      <c r="J40" s="1"/>
      <c r="K40" s="1"/>
    </row>
    <row r="41" spans="2:11" ht="12.75">
      <c r="B41" s="19" t="s">
        <v>42</v>
      </c>
      <c r="C41" s="10"/>
      <c r="D41" s="10"/>
      <c r="E41" s="12">
        <f>+E39+E40</f>
        <v>222953070</v>
      </c>
      <c r="F41" s="1"/>
      <c r="G41" s="12">
        <f>+G39+G40</f>
        <v>202560517</v>
      </c>
      <c r="H41" s="1"/>
      <c r="I41" s="1"/>
      <c r="J41" s="1"/>
      <c r="K41" s="1"/>
    </row>
    <row r="42" spans="2:11" ht="12.75">
      <c r="B42" s="10"/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19" t="s">
        <v>37</v>
      </c>
      <c r="C43" s="10"/>
      <c r="D43" s="10"/>
      <c r="E43" s="1"/>
      <c r="F43" s="1"/>
      <c r="G43" s="1"/>
      <c r="H43" s="1"/>
      <c r="I43" s="1"/>
      <c r="J43" s="1"/>
      <c r="K43" s="1"/>
    </row>
    <row r="44" spans="2:11" ht="12.75">
      <c r="B44" s="25"/>
      <c r="C44" s="10" t="s">
        <v>65</v>
      </c>
      <c r="D44" s="10"/>
      <c r="E44" s="1">
        <v>6246872</v>
      </c>
      <c r="F44" s="1"/>
      <c r="G44" s="1">
        <v>7566067</v>
      </c>
      <c r="H44" s="1"/>
      <c r="I44" s="1"/>
      <c r="J44" s="1"/>
      <c r="K44" s="1"/>
    </row>
    <row r="45" spans="2:11" ht="12.75">
      <c r="B45" s="25"/>
      <c r="C45" s="10" t="s">
        <v>117</v>
      </c>
      <c r="D45" s="10"/>
      <c r="E45" s="1">
        <v>256385</v>
      </c>
      <c r="F45" s="1"/>
      <c r="G45" s="1">
        <v>555008</v>
      </c>
      <c r="H45" s="1"/>
      <c r="I45" s="1"/>
      <c r="J45" s="1"/>
      <c r="K45" s="1"/>
    </row>
    <row r="46" spans="2:11" ht="12.75">
      <c r="B46" s="25"/>
      <c r="C46" s="10" t="s">
        <v>151</v>
      </c>
      <c r="D46" s="10"/>
      <c r="E46" s="1">
        <v>114550</v>
      </c>
      <c r="F46" s="1"/>
      <c r="G46" s="1">
        <v>114550</v>
      </c>
      <c r="H46" s="1"/>
      <c r="I46" s="1"/>
      <c r="J46" s="1"/>
      <c r="K46" s="1"/>
    </row>
    <row r="47" spans="2:11" ht="12.75">
      <c r="B47" s="4"/>
      <c r="C47" s="10" t="s">
        <v>66</v>
      </c>
      <c r="D47" s="10"/>
      <c r="E47" s="1"/>
      <c r="F47" s="1"/>
      <c r="G47" s="1"/>
      <c r="H47" s="1"/>
      <c r="I47" s="1"/>
      <c r="J47" s="1"/>
      <c r="K47" s="1"/>
    </row>
    <row r="48" spans="2:11" ht="12.75">
      <c r="B48" s="10"/>
      <c r="C48" s="10"/>
      <c r="D48" s="10"/>
      <c r="E48" s="12">
        <f>SUM(E44:E47)</f>
        <v>6617807</v>
      </c>
      <c r="F48" s="1"/>
      <c r="G48" s="12">
        <f>SUM(G44:G47)</f>
        <v>8235625</v>
      </c>
      <c r="H48" s="1"/>
      <c r="I48" s="1"/>
      <c r="J48" s="1"/>
      <c r="K48" s="1"/>
    </row>
    <row r="49" spans="2:11" ht="12.75">
      <c r="B49" s="19" t="s">
        <v>38</v>
      </c>
      <c r="C49" s="10"/>
      <c r="D49" s="10"/>
      <c r="F49" s="1"/>
      <c r="H49" s="1"/>
      <c r="I49" s="1"/>
      <c r="J49" s="1"/>
      <c r="K49" s="1"/>
    </row>
    <row r="50" spans="2:11" ht="12.75">
      <c r="B50" s="10"/>
      <c r="C50" s="10" t="s">
        <v>67</v>
      </c>
      <c r="D50" s="10"/>
      <c r="E50" s="1">
        <v>32227611</v>
      </c>
      <c r="F50" s="1"/>
      <c r="G50" s="1">
        <f>23132272+10679773</f>
        <v>33812045</v>
      </c>
      <c r="H50" s="1"/>
      <c r="I50" s="1"/>
      <c r="J50" s="1"/>
      <c r="K50" s="1"/>
    </row>
    <row r="51" spans="2:11" ht="12.75">
      <c r="B51" s="10"/>
      <c r="C51" s="10" t="s">
        <v>56</v>
      </c>
      <c r="D51" s="10"/>
      <c r="E51" s="1">
        <v>74522836</v>
      </c>
      <c r="F51" s="1"/>
      <c r="G51" s="1">
        <v>73652216</v>
      </c>
      <c r="H51" s="1"/>
      <c r="I51" s="1"/>
      <c r="J51" s="1"/>
      <c r="K51" s="1"/>
    </row>
    <row r="52" spans="2:11" ht="12.75" hidden="1">
      <c r="B52" s="10"/>
      <c r="C52" s="10" t="s">
        <v>125</v>
      </c>
      <c r="D52" s="10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10"/>
      <c r="C53" s="10" t="s">
        <v>68</v>
      </c>
      <c r="D53" s="10"/>
      <c r="E53" s="1">
        <v>585406</v>
      </c>
      <c r="F53" s="1"/>
      <c r="G53" s="1">
        <v>129183</v>
      </c>
      <c r="H53" s="1"/>
      <c r="I53" s="1"/>
      <c r="J53" s="1"/>
      <c r="K53" s="1"/>
    </row>
    <row r="54" spans="2:11" ht="12.75">
      <c r="B54" s="10"/>
      <c r="C54" s="10" t="s">
        <v>69</v>
      </c>
      <c r="D54" s="10"/>
      <c r="E54" s="1"/>
      <c r="F54" s="1"/>
      <c r="G54" s="1"/>
      <c r="H54" s="1"/>
      <c r="I54" s="1"/>
      <c r="J54" s="1"/>
      <c r="K54" s="1"/>
    </row>
    <row r="55" spans="2:11" ht="12.75">
      <c r="B55" s="10"/>
      <c r="C55" s="10"/>
      <c r="D55" s="10"/>
      <c r="E55" s="12">
        <f>SUM(E50:E54)</f>
        <v>107335853</v>
      </c>
      <c r="F55" s="1"/>
      <c r="G55" s="12">
        <f>SUM(G50:G54)</f>
        <v>107593444</v>
      </c>
      <c r="H55" s="1"/>
      <c r="I55" s="1"/>
      <c r="K55" s="1"/>
    </row>
    <row r="56" spans="2:11" ht="12.75">
      <c r="B56" s="10"/>
      <c r="C56" s="10"/>
      <c r="D56" s="10"/>
      <c r="F56" s="1"/>
      <c r="H56" s="1"/>
      <c r="I56" s="1"/>
      <c r="K56" s="1"/>
    </row>
    <row r="57" spans="2:11" ht="12.75">
      <c r="B57" s="19" t="s">
        <v>48</v>
      </c>
      <c r="E57" s="2">
        <f>+E48+E55</f>
        <v>113953660</v>
      </c>
      <c r="F57" s="1"/>
      <c r="G57" s="2">
        <f>+G48+G55</f>
        <v>115829069</v>
      </c>
      <c r="H57" s="1"/>
      <c r="I57" s="1"/>
      <c r="J57" s="1"/>
      <c r="K57" s="1"/>
    </row>
    <row r="58" spans="2:11" ht="12.75">
      <c r="B58" s="10"/>
      <c r="C58" s="19"/>
      <c r="D58" s="19"/>
      <c r="F58" s="1"/>
      <c r="H58" s="1"/>
      <c r="I58" s="1"/>
      <c r="K58" s="1"/>
    </row>
    <row r="59" spans="2:11" ht="13.5" thickBot="1">
      <c r="B59" s="19" t="s">
        <v>44</v>
      </c>
      <c r="E59" s="7">
        <f>+E41+E57</f>
        <v>336906730</v>
      </c>
      <c r="F59" s="1"/>
      <c r="G59" s="7">
        <f>+G41+G57</f>
        <v>318389586</v>
      </c>
      <c r="H59" s="1"/>
      <c r="I59" s="1"/>
      <c r="K59" s="1"/>
    </row>
    <row r="60" spans="2:11" ht="13.5" thickTop="1">
      <c r="B60" s="10"/>
      <c r="C60" s="10"/>
      <c r="D60" s="10"/>
      <c r="E60" s="2">
        <f>+E31-E59</f>
        <v>0</v>
      </c>
      <c r="F60" s="1"/>
      <c r="G60" s="2">
        <f>+G31-G59</f>
        <v>0</v>
      </c>
      <c r="H60" s="1"/>
      <c r="I60" s="1"/>
      <c r="K60" s="1"/>
    </row>
    <row r="61" spans="2:11" ht="12.75">
      <c r="B61" s="2" t="s">
        <v>70</v>
      </c>
      <c r="C61" s="10"/>
      <c r="D61" s="10"/>
      <c r="F61" s="1"/>
      <c r="H61" s="1"/>
      <c r="I61" s="1"/>
      <c r="K61" s="1"/>
    </row>
    <row r="62" spans="2:11" ht="12.75">
      <c r="B62" s="2" t="s">
        <v>165</v>
      </c>
      <c r="C62" s="10"/>
      <c r="D62" s="10"/>
      <c r="F62" s="1"/>
      <c r="H62" s="1"/>
      <c r="I62" s="1"/>
      <c r="K62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19.8320312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7" t="s">
        <v>27</v>
      </c>
    </row>
    <row r="2" ht="15">
      <c r="A2" s="18" t="s">
        <v>127</v>
      </c>
    </row>
    <row r="3" ht="15">
      <c r="A3" s="18" t="s">
        <v>210</v>
      </c>
    </row>
    <row r="4" spans="1:10" ht="15">
      <c r="A4" s="18"/>
      <c r="J4" s="4"/>
    </row>
    <row r="5" spans="4:10" s="10" customFormat="1" ht="12.75">
      <c r="D5" s="96" t="s">
        <v>75</v>
      </c>
      <c r="E5" s="97"/>
      <c r="F5" s="98"/>
      <c r="H5" s="96" t="s">
        <v>76</v>
      </c>
      <c r="I5" s="97"/>
      <c r="J5" s="98"/>
    </row>
    <row r="6" spans="4:10" s="10" customFormat="1" ht="12.75">
      <c r="D6" s="28" t="s">
        <v>9</v>
      </c>
      <c r="F6" s="26" t="s">
        <v>78</v>
      </c>
      <c r="H6" s="28" t="s">
        <v>9</v>
      </c>
      <c r="J6" s="26" t="s">
        <v>78</v>
      </c>
    </row>
    <row r="7" spans="4:10" s="10" customFormat="1" ht="12.75">
      <c r="D7" s="28" t="s">
        <v>77</v>
      </c>
      <c r="F7" s="26" t="s">
        <v>77</v>
      </c>
      <c r="H7" s="28" t="s">
        <v>80</v>
      </c>
      <c r="J7" s="26" t="s">
        <v>77</v>
      </c>
    </row>
    <row r="8" spans="4:10" s="10" customFormat="1" ht="12.75">
      <c r="D8" s="28" t="s">
        <v>10</v>
      </c>
      <c r="F8" s="26" t="s">
        <v>79</v>
      </c>
      <c r="H8" s="28"/>
      <c r="J8" s="26" t="s">
        <v>79</v>
      </c>
    </row>
    <row r="9" spans="4:10" s="10" customFormat="1" ht="12.75">
      <c r="D9" s="28"/>
      <c r="F9" s="26" t="s">
        <v>10</v>
      </c>
      <c r="H9" s="28"/>
      <c r="J9" s="26" t="s">
        <v>81</v>
      </c>
    </row>
    <row r="10" spans="4:10" s="10" customFormat="1" ht="12.75">
      <c r="D10" s="28"/>
      <c r="F10" s="26"/>
      <c r="H10" s="28"/>
      <c r="J10" s="26"/>
    </row>
    <row r="11" spans="4:10" s="10" customFormat="1" ht="12.75">
      <c r="D11" s="29" t="s">
        <v>208</v>
      </c>
      <c r="F11" s="27" t="s">
        <v>209</v>
      </c>
      <c r="H11" s="29" t="s">
        <v>208</v>
      </c>
      <c r="J11" s="27" t="s">
        <v>209</v>
      </c>
    </row>
    <row r="12" spans="6:10" s="10" customFormat="1" ht="12.75">
      <c r="F12" s="4"/>
      <c r="J12" s="4"/>
    </row>
    <row r="13" spans="3:11" s="10" customFormat="1" ht="12.75">
      <c r="C13" s="30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0" t="s">
        <v>121</v>
      </c>
      <c r="E14" s="13"/>
      <c r="K14" s="2"/>
    </row>
    <row r="15" spans="2:11" s="10" customFormat="1" ht="15">
      <c r="B15" s="59" t="s">
        <v>6</v>
      </c>
      <c r="C15" s="5"/>
      <c r="D15" s="2">
        <v>117541297</v>
      </c>
      <c r="E15" s="1"/>
      <c r="F15" s="2">
        <v>111152343</v>
      </c>
      <c r="G15" s="2"/>
      <c r="H15" s="2">
        <v>382619839</v>
      </c>
      <c r="I15" s="2"/>
      <c r="J15" s="2">
        <v>340352163</v>
      </c>
      <c r="K15" s="2"/>
    </row>
    <row r="16" spans="2:11" s="10" customFormat="1" ht="12.75">
      <c r="B16" s="5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54" t="s">
        <v>3</v>
      </c>
      <c r="C17" s="5"/>
      <c r="D17" s="2">
        <v>-110378124</v>
      </c>
      <c r="E17" s="1"/>
      <c r="F17" s="2">
        <v>-104295883</v>
      </c>
      <c r="G17" s="2"/>
      <c r="H17" s="2">
        <v>-359387307</v>
      </c>
      <c r="I17" s="2"/>
      <c r="J17" s="2">
        <v>-319256263</v>
      </c>
      <c r="K17" s="2"/>
    </row>
    <row r="18" spans="2:11" s="10" customFormat="1" ht="12.75">
      <c r="B18" s="5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54" t="s">
        <v>4</v>
      </c>
      <c r="C19" s="5"/>
      <c r="D19" s="2">
        <v>7163173</v>
      </c>
      <c r="E19" s="1"/>
      <c r="F19" s="2">
        <v>6856460</v>
      </c>
      <c r="G19" s="2"/>
      <c r="H19" s="2">
        <v>23232532</v>
      </c>
      <c r="I19" s="2"/>
      <c r="J19" s="2">
        <v>21095900</v>
      </c>
      <c r="K19" s="2"/>
    </row>
    <row r="20" spans="2:11" s="10" customFormat="1" ht="12.75">
      <c r="B20" s="5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54" t="s">
        <v>28</v>
      </c>
      <c r="C21" s="5"/>
      <c r="D21" s="2">
        <v>122476</v>
      </c>
      <c r="E21" s="1"/>
      <c r="F21" s="2">
        <v>202018</v>
      </c>
      <c r="G21" s="2"/>
      <c r="H21" s="2">
        <v>465950</v>
      </c>
      <c r="I21" s="2"/>
      <c r="J21" s="2">
        <v>274698</v>
      </c>
      <c r="K21" s="2"/>
    </row>
    <row r="22" spans="2:11" s="10" customFormat="1" ht="12.75">
      <c r="B22" s="54" t="s">
        <v>30</v>
      </c>
      <c r="C22" s="31"/>
      <c r="D22" s="2">
        <v>586882</v>
      </c>
      <c r="E22" s="1"/>
      <c r="F22" s="2">
        <v>590074</v>
      </c>
      <c r="G22" s="2"/>
      <c r="H22" s="2">
        <v>15715945</v>
      </c>
      <c r="I22" s="2"/>
      <c r="J22" s="2">
        <v>1902003</v>
      </c>
      <c r="K22" s="2"/>
    </row>
    <row r="23" spans="2:11" s="10" customFormat="1" ht="12.75">
      <c r="B23" s="54" t="s">
        <v>7</v>
      </c>
      <c r="C23" s="5"/>
      <c r="D23" s="2">
        <v>-1908705</v>
      </c>
      <c r="E23" s="1"/>
      <c r="F23" s="2">
        <v>-2043429</v>
      </c>
      <c r="G23" s="2"/>
      <c r="H23" s="2">
        <v>-6400699</v>
      </c>
      <c r="I23" s="2"/>
      <c r="J23" s="2">
        <v>-6422406</v>
      </c>
      <c r="K23" s="2"/>
    </row>
    <row r="24" spans="2:11" s="10" customFormat="1" ht="12.75">
      <c r="B24" s="54" t="s">
        <v>1</v>
      </c>
      <c r="C24" s="5"/>
      <c r="D24" s="2">
        <v>-1368580</v>
      </c>
      <c r="E24" s="1"/>
      <c r="F24" s="2">
        <v>-1462125</v>
      </c>
      <c r="G24" s="2"/>
      <c r="H24" s="2">
        <v>-4325027</v>
      </c>
      <c r="I24" s="2"/>
      <c r="J24" s="2">
        <v>-4232261</v>
      </c>
      <c r="K24" s="2"/>
    </row>
    <row r="25" spans="2:11" s="10" customFormat="1" ht="12.75">
      <c r="B25" s="54" t="s">
        <v>150</v>
      </c>
      <c r="C25" s="5"/>
      <c r="D25" s="2">
        <v>-292399</v>
      </c>
      <c r="E25" s="1"/>
      <c r="F25" s="2">
        <v>-343273</v>
      </c>
      <c r="G25" s="2"/>
      <c r="H25" s="2">
        <v>-883526</v>
      </c>
      <c r="I25" s="2"/>
      <c r="J25" s="2">
        <v>-981600</v>
      </c>
      <c r="K25" s="2"/>
    </row>
    <row r="26" spans="2:11" s="10" customFormat="1" ht="12.75">
      <c r="B26" s="54" t="s">
        <v>82</v>
      </c>
      <c r="C26" s="31"/>
      <c r="D26" s="2">
        <v>-350100</v>
      </c>
      <c r="E26" s="1"/>
      <c r="F26" s="2">
        <v>-554978</v>
      </c>
      <c r="G26" s="2"/>
      <c r="H26" s="2">
        <v>-742452</v>
      </c>
      <c r="I26" s="2"/>
      <c r="J26" s="2">
        <v>-802539</v>
      </c>
      <c r="K26" s="2"/>
    </row>
    <row r="27" spans="2:11" s="10" customFormat="1" ht="12.75">
      <c r="B27" s="54"/>
      <c r="C27" s="31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54"/>
      <c r="C28" s="31"/>
      <c r="D28" s="12">
        <v>-3210426</v>
      </c>
      <c r="E28" s="1"/>
      <c r="F28" s="12">
        <v>-3611713</v>
      </c>
      <c r="G28" s="2"/>
      <c r="H28" s="12">
        <v>3830191</v>
      </c>
      <c r="I28" s="2"/>
      <c r="J28" s="12">
        <v>-10262105</v>
      </c>
      <c r="K28" s="2"/>
    </row>
    <row r="29" spans="2:11" s="10" customFormat="1" ht="12.75">
      <c r="B29" s="54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54" t="s">
        <v>0</v>
      </c>
      <c r="C30" s="5"/>
      <c r="D30" s="2">
        <v>-1018033</v>
      </c>
      <c r="E30" s="1"/>
      <c r="F30" s="2">
        <v>-950828</v>
      </c>
      <c r="G30" s="2"/>
      <c r="H30" s="2">
        <v>-3514399</v>
      </c>
      <c r="I30" s="2"/>
      <c r="J30" s="2">
        <v>-3096116</v>
      </c>
      <c r="K30" s="2"/>
    </row>
    <row r="31" spans="2:11" s="10" customFormat="1" ht="12.75">
      <c r="B31" s="54" t="s">
        <v>122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54" t="s">
        <v>123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79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54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54" t="s">
        <v>5</v>
      </c>
      <c r="C35" s="5"/>
      <c r="D35" s="2">
        <v>2934714</v>
      </c>
      <c r="E35" s="1"/>
      <c r="F35" s="2">
        <v>2293919</v>
      </c>
      <c r="G35" s="2" t="e">
        <v>#REF!</v>
      </c>
      <c r="H35" s="2">
        <v>23548324</v>
      </c>
      <c r="I35" s="2" t="e">
        <v>#REF!</v>
      </c>
      <c r="J35" s="2">
        <v>7737679</v>
      </c>
      <c r="K35" s="2"/>
    </row>
    <row r="36" spans="2:11" s="10" customFormat="1" ht="12.75">
      <c r="B36" s="54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54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54" t="s">
        <v>46</v>
      </c>
      <c r="C38" s="5"/>
      <c r="D38" s="2">
        <v>-497666</v>
      </c>
      <c r="E38" s="1"/>
      <c r="F38" s="2">
        <v>-257979</v>
      </c>
      <c r="G38" s="2"/>
      <c r="H38" s="2">
        <v>-2358024</v>
      </c>
      <c r="I38" s="2"/>
      <c r="J38" s="2">
        <v>-1051317</v>
      </c>
      <c r="K38" s="2"/>
    </row>
    <row r="39" spans="2:11" s="10" customFormat="1" ht="12.75">
      <c r="B39" s="54" t="s">
        <v>131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54" t="s">
        <v>132</v>
      </c>
      <c r="C40" s="5"/>
      <c r="D40" s="2">
        <v>-281000</v>
      </c>
      <c r="E40" s="1"/>
      <c r="F40" s="2">
        <v>-280000</v>
      </c>
      <c r="G40" s="2"/>
      <c r="H40" s="2">
        <v>-709000</v>
      </c>
      <c r="I40" s="2"/>
      <c r="J40" s="2">
        <v>-786000</v>
      </c>
      <c r="K40" s="2"/>
    </row>
    <row r="41" spans="2:11" s="10" customFormat="1" ht="12.75">
      <c r="B41" s="54" t="s">
        <v>47</v>
      </c>
      <c r="C41" s="5"/>
      <c r="D41" s="2">
        <v>-56473</v>
      </c>
      <c r="E41" s="1"/>
      <c r="F41" s="2">
        <v>-162039</v>
      </c>
      <c r="G41" s="2"/>
      <c r="H41" s="2">
        <v>-88747</v>
      </c>
      <c r="I41" s="2"/>
      <c r="J41" s="2">
        <v>-157451</v>
      </c>
      <c r="K41" s="2"/>
    </row>
    <row r="42" spans="2:11" s="10" customFormat="1" ht="12.75">
      <c r="B42" s="54"/>
      <c r="C42" s="5"/>
      <c r="D42" s="12">
        <v>-835139</v>
      </c>
      <c r="E42" s="12">
        <v>0</v>
      </c>
      <c r="F42" s="12">
        <v>-700018</v>
      </c>
      <c r="G42" s="2" t="s">
        <v>49</v>
      </c>
      <c r="H42" s="12">
        <v>-3155771</v>
      </c>
      <c r="I42" s="12">
        <v>0</v>
      </c>
      <c r="J42" s="12">
        <v>-1994768</v>
      </c>
      <c r="K42" s="2"/>
    </row>
    <row r="43" spans="2:11" s="10" customFormat="1" ht="12.75">
      <c r="B43" s="54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54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1"/>
      <c r="B45" s="61" t="s">
        <v>11</v>
      </c>
      <c r="C45" s="22"/>
      <c r="D45" s="37">
        <v>2099575</v>
      </c>
      <c r="E45" s="1"/>
      <c r="F45" s="37">
        <v>1593901</v>
      </c>
      <c r="G45" s="2"/>
      <c r="H45" s="37">
        <v>20392553</v>
      </c>
      <c r="I45" s="2"/>
      <c r="J45" s="37">
        <v>5742911</v>
      </c>
      <c r="K45" s="2"/>
    </row>
    <row r="46" spans="2:11" s="10" customFormat="1" ht="13.5" thickTop="1">
      <c r="B46" s="54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59" t="s">
        <v>119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hidden="1">
      <c r="B48" s="54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 hidden="1">
      <c r="B49" s="54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 hidden="1">
      <c r="B50" s="54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54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54" t="s">
        <v>87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10" customFormat="1" ht="12.75">
      <c r="B53" s="54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hidden="1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hidden="1">
      <c r="B56" s="55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hidden="1">
      <c r="B57" s="55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hidden="1">
      <c r="B58" s="54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hidden="1">
      <c r="B59" s="54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hidden="1">
      <c r="B60" s="54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hidden="1">
      <c r="B61" s="54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54" t="s">
        <v>118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54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59" t="s">
        <v>129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10" customFormat="1" ht="13.5" thickTop="1">
      <c r="B66" s="54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59" t="s">
        <v>120</v>
      </c>
      <c r="C67" s="5"/>
      <c r="D67" s="58">
        <v>2099575</v>
      </c>
      <c r="E67" s="1"/>
      <c r="F67" s="58">
        <v>1593901</v>
      </c>
      <c r="G67" s="2"/>
      <c r="H67" s="58">
        <v>20392553</v>
      </c>
      <c r="I67" s="2"/>
      <c r="J67" s="58">
        <v>5742911</v>
      </c>
      <c r="K67" s="2"/>
    </row>
    <row r="68" spans="2:11" s="10" customFormat="1" ht="12.75">
      <c r="B68" s="54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54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54" t="s">
        <v>93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54" t="s">
        <v>94</v>
      </c>
      <c r="D71" s="2">
        <v>2040319</v>
      </c>
      <c r="E71" s="1"/>
      <c r="F71" s="2">
        <v>1601973</v>
      </c>
      <c r="G71" s="2"/>
      <c r="H71" s="2">
        <v>20253118</v>
      </c>
      <c r="I71" s="2"/>
      <c r="J71" s="2">
        <v>5756993</v>
      </c>
      <c r="K71" s="2"/>
      <c r="L71" s="14"/>
    </row>
    <row r="72" spans="2:11" s="10" customFormat="1" ht="12.75">
      <c r="B72" s="54" t="s">
        <v>95</v>
      </c>
      <c r="C72" s="5"/>
      <c r="D72" s="2">
        <v>59256</v>
      </c>
      <c r="E72" s="1"/>
      <c r="F72" s="2">
        <v>-8072</v>
      </c>
      <c r="G72" s="2"/>
      <c r="H72" s="2">
        <v>139435</v>
      </c>
      <c r="I72" s="2"/>
      <c r="J72" s="2">
        <v>-14082</v>
      </c>
      <c r="K72" s="2"/>
    </row>
    <row r="73" spans="2:11" s="10" customFormat="1" ht="12.75">
      <c r="B73" s="54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54"/>
      <c r="C74" s="5"/>
      <c r="D74" s="23">
        <v>2099575</v>
      </c>
      <c r="E74" s="20"/>
      <c r="F74" s="23">
        <v>1593901</v>
      </c>
      <c r="G74" s="20"/>
      <c r="H74" s="23">
        <v>20392553</v>
      </c>
      <c r="I74" s="23" t="e">
        <v>#REF!</v>
      </c>
      <c r="J74" s="23">
        <v>5742911</v>
      </c>
      <c r="K74" s="1"/>
    </row>
    <row r="75" spans="2:11" s="10" customFormat="1" ht="13.5" thickTop="1">
      <c r="B75" s="54"/>
      <c r="C75" s="5"/>
      <c r="D75" s="20"/>
      <c r="E75" s="20"/>
      <c r="F75" s="20"/>
      <c r="G75" s="20"/>
      <c r="H75" s="20"/>
      <c r="I75" s="20"/>
      <c r="J75" s="20"/>
      <c r="K75" s="1"/>
    </row>
    <row r="76" spans="2:12" s="10" customFormat="1" ht="12.75">
      <c r="B76" s="54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54" t="s">
        <v>94</v>
      </c>
      <c r="D77" s="2">
        <v>2040319</v>
      </c>
      <c r="E77" s="1"/>
      <c r="F77" s="2">
        <v>1601973</v>
      </c>
      <c r="G77" s="2"/>
      <c r="H77" s="2">
        <v>20253118</v>
      </c>
      <c r="I77" s="2"/>
      <c r="J77" s="2">
        <v>5756993</v>
      </c>
      <c r="K77" s="2"/>
      <c r="L77" s="2"/>
    </row>
    <row r="78" spans="2:12" s="10" customFormat="1" ht="12.75">
      <c r="B78" s="54" t="s">
        <v>95</v>
      </c>
      <c r="C78" s="5"/>
      <c r="D78" s="2">
        <v>59256</v>
      </c>
      <c r="E78" s="1"/>
      <c r="F78" s="2">
        <v>-8072</v>
      </c>
      <c r="G78" s="2"/>
      <c r="H78" s="2">
        <v>139435</v>
      </c>
      <c r="I78" s="2"/>
      <c r="J78" s="2">
        <v>-14082</v>
      </c>
      <c r="K78" s="2"/>
      <c r="L78" s="2"/>
    </row>
    <row r="79" spans="2:12" s="10" customFormat="1" ht="12.75">
      <c r="B79" s="54"/>
      <c r="C79" s="5"/>
      <c r="D79" s="14"/>
      <c r="E79" s="13"/>
      <c r="G79" s="13"/>
      <c r="K79" s="1"/>
      <c r="L79" s="2"/>
    </row>
    <row r="80" spans="2:12" s="10" customFormat="1" ht="13.5" thickBot="1">
      <c r="B80" s="54"/>
      <c r="C80" s="5"/>
      <c r="D80" s="23">
        <v>2099575</v>
      </c>
      <c r="E80" s="20"/>
      <c r="F80" s="23">
        <v>1593901</v>
      </c>
      <c r="G80" s="20"/>
      <c r="H80" s="23">
        <v>20392553</v>
      </c>
      <c r="I80" s="23" t="e">
        <v>#REF!</v>
      </c>
      <c r="J80" s="23">
        <v>5742911</v>
      </c>
      <c r="K80" s="1"/>
      <c r="L80" s="2"/>
    </row>
    <row r="81" spans="2:12" s="10" customFormat="1" ht="13.5" thickTop="1">
      <c r="B81" s="54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54" t="s">
        <v>51</v>
      </c>
      <c r="C82" s="2"/>
      <c r="D82" s="53">
        <v>1.3802057941207257</v>
      </c>
      <c r="E82" s="1"/>
      <c r="F82" s="53">
        <v>1.0836797660684243</v>
      </c>
      <c r="G82" s="1"/>
      <c r="H82" s="53">
        <v>13.700539382621427</v>
      </c>
      <c r="I82" s="1"/>
      <c r="J82" s="53">
        <v>3.8944082250434655</v>
      </c>
      <c r="K82" s="2"/>
      <c r="L82" s="2"/>
    </row>
    <row r="83" spans="2:12" s="10" customFormat="1" ht="13.5" thickTop="1">
      <c r="B83" s="54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54" t="s">
        <v>52</v>
      </c>
      <c r="C84" s="2"/>
      <c r="D84" s="73">
        <v>1.3802057941207257</v>
      </c>
      <c r="E84" s="1"/>
      <c r="F84" s="73">
        <v>1.0836797660684243</v>
      </c>
      <c r="G84" s="1"/>
      <c r="H84" s="73">
        <v>13.700539382621427</v>
      </c>
      <c r="I84" s="1"/>
      <c r="J84" s="73">
        <v>3.8944082250434655</v>
      </c>
      <c r="K84" s="2"/>
      <c r="L84" s="13"/>
    </row>
    <row r="85" spans="2:12" s="10" customFormat="1" ht="13.5" thickTop="1">
      <c r="B85" s="54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54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54" t="s">
        <v>128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165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54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6"/>
      <c r="B90" s="56"/>
      <c r="C90" s="36"/>
      <c r="D90" s="1"/>
      <c r="E90" s="1"/>
      <c r="F90" s="1"/>
      <c r="G90" s="36"/>
      <c r="H90" s="36"/>
      <c r="I90" s="36"/>
      <c r="J90" s="36"/>
    </row>
    <row r="91" spans="1:11" ht="12.75">
      <c r="A91" s="36"/>
      <c r="B91" s="57"/>
      <c r="C91" s="36"/>
      <c r="D91" s="1"/>
      <c r="E91" s="1"/>
      <c r="F91" s="1"/>
      <c r="G91" s="36"/>
      <c r="H91" s="1"/>
      <c r="I91" s="1"/>
      <c r="J91" s="1"/>
      <c r="K91" s="36"/>
    </row>
    <row r="92" spans="1:11" ht="12.75">
      <c r="A92" s="36"/>
      <c r="B92" s="56"/>
      <c r="C92" s="36"/>
      <c r="D92" s="1"/>
      <c r="E92" s="1"/>
      <c r="F92" s="1"/>
      <c r="G92" s="36"/>
      <c r="H92" s="1"/>
      <c r="I92" s="1"/>
      <c r="J92" s="1"/>
      <c r="K92" s="36"/>
    </row>
    <row r="93" spans="1:10" ht="12.75">
      <c r="A93" s="36"/>
      <c r="B93" s="56"/>
      <c r="C93" s="36"/>
      <c r="D93" s="1"/>
      <c r="E93" s="1"/>
      <c r="F93" s="1"/>
      <c r="G93" s="36"/>
      <c r="H93" s="1"/>
      <c r="I93" s="1"/>
      <c r="J93" s="1"/>
    </row>
    <row r="94" spans="1:10" ht="12.75">
      <c r="A94" s="36"/>
      <c r="B94" s="56"/>
      <c r="C94" s="36"/>
      <c r="D94" s="1"/>
      <c r="E94" s="1"/>
      <c r="F94" s="1"/>
      <c r="G94" s="36"/>
      <c r="H94" s="1"/>
      <c r="I94" s="1"/>
      <c r="J94" s="1"/>
    </row>
    <row r="95" spans="1:10" ht="12.75">
      <c r="A95" s="36"/>
      <c r="B95" s="56"/>
      <c r="C95" s="36"/>
      <c r="D95" s="1"/>
      <c r="E95" s="1"/>
      <c r="F95" s="1"/>
      <c r="G95" s="36"/>
      <c r="H95" s="1"/>
      <c r="I95" s="1"/>
      <c r="J95" s="1"/>
    </row>
    <row r="96" spans="1:10" ht="12.75">
      <c r="A96" s="36"/>
      <c r="B96" s="56"/>
      <c r="C96" s="36"/>
      <c r="D96" s="1"/>
      <c r="E96" s="1"/>
      <c r="F96" s="1"/>
      <c r="G96" s="36"/>
      <c r="H96" s="1"/>
      <c r="I96" s="1"/>
      <c r="J96" s="1"/>
    </row>
    <row r="97" spans="1:10" ht="12.75">
      <c r="A97" s="36"/>
      <c r="B97" s="56"/>
      <c r="C97" s="36"/>
      <c r="D97" s="1"/>
      <c r="E97" s="1"/>
      <c r="F97" s="1"/>
      <c r="G97" s="36"/>
      <c r="H97" s="1"/>
      <c r="I97" s="1"/>
      <c r="J97" s="1"/>
    </row>
    <row r="98" spans="1:10" ht="12.75">
      <c r="A98" s="36"/>
      <c r="B98" s="56"/>
      <c r="C98" s="36"/>
      <c r="D98" s="20"/>
      <c r="E98" s="1"/>
      <c r="F98" s="20"/>
      <c r="G98" s="36"/>
      <c r="H98" s="20"/>
      <c r="I98" s="1"/>
      <c r="J98" s="20"/>
    </row>
    <row r="99" spans="2:10" ht="12.75">
      <c r="B99" s="56"/>
      <c r="D99" s="1"/>
      <c r="E99" s="2"/>
      <c r="F99" s="1"/>
      <c r="H99" s="1"/>
      <c r="J99" s="1"/>
    </row>
    <row r="100" ht="12.75">
      <c r="B100" s="54"/>
    </row>
    <row r="101" spans="2:4" ht="12.75">
      <c r="B101" s="54"/>
      <c r="D101" s="39"/>
    </row>
    <row r="102" spans="2:4" ht="12.75">
      <c r="B102" s="54"/>
      <c r="D102" s="39"/>
    </row>
    <row r="103" spans="2:4" ht="12.75">
      <c r="B103" s="54"/>
      <c r="D103" s="39"/>
    </row>
    <row r="104" spans="2:4" ht="12.75">
      <c r="B104" s="54"/>
      <c r="D104" s="39"/>
    </row>
    <row r="105" spans="2:4" ht="12.75">
      <c r="B105" s="54"/>
      <c r="D105" s="39"/>
    </row>
    <row r="106" spans="2:4" ht="12.75">
      <c r="B106" s="54"/>
      <c r="D106" s="39"/>
    </row>
    <row r="107" spans="2:4" ht="12.75">
      <c r="B107" s="54"/>
      <c r="D107" s="39"/>
    </row>
    <row r="108" spans="2:4" ht="12.75">
      <c r="B108" s="54"/>
      <c r="D108" s="39"/>
    </row>
    <row r="109" spans="2:4" ht="12.75">
      <c r="B109" s="54"/>
      <c r="D109" s="39"/>
    </row>
    <row r="110" spans="2:4" ht="12.75">
      <c r="B110" s="54"/>
      <c r="D110" s="39"/>
    </row>
    <row r="111" spans="2:4" ht="12.75">
      <c r="B111" s="54"/>
      <c r="D111" s="39"/>
    </row>
    <row r="112" spans="2:4" ht="12.75">
      <c r="B112" s="54"/>
      <c r="D112" s="39"/>
    </row>
    <row r="113" spans="2:4" ht="12.75">
      <c r="B113" s="54"/>
      <c r="D113" s="39"/>
    </row>
    <row r="114" spans="2:4" ht="12.75">
      <c r="B114" s="54"/>
      <c r="D114" s="39"/>
    </row>
    <row r="115" spans="2:4" ht="12.75">
      <c r="B115" s="54"/>
      <c r="D115" s="39"/>
    </row>
    <row r="116" spans="2:4" ht="12.75">
      <c r="B116" s="54"/>
      <c r="D116" s="39"/>
    </row>
    <row r="117" spans="2:4" ht="12.75">
      <c r="B117" s="54"/>
      <c r="D117" s="39"/>
    </row>
    <row r="118" spans="2:4" ht="12.75">
      <c r="B118" s="54"/>
      <c r="D118" s="39"/>
    </row>
    <row r="119" spans="2:4" ht="12.75">
      <c r="B119" s="54"/>
      <c r="D119" s="39"/>
    </row>
    <row r="120" spans="2:4" ht="12.75">
      <c r="B120" s="54"/>
      <c r="D120" s="39"/>
    </row>
    <row r="121" spans="2:4" ht="12.75">
      <c r="B121" s="54"/>
      <c r="D121" s="39"/>
    </row>
    <row r="122" spans="2:4" ht="12.75">
      <c r="B122" s="54"/>
      <c r="D122" s="39"/>
    </row>
    <row r="123" spans="2:4" ht="12.75">
      <c r="B123" s="54"/>
      <c r="D123" s="39"/>
    </row>
    <row r="124" spans="2:4" ht="12.75">
      <c r="B124" s="54"/>
      <c r="D124" s="38"/>
    </row>
    <row r="125" spans="2:4" ht="12.75">
      <c r="B125" s="5"/>
      <c r="D125" s="38"/>
    </row>
    <row r="126" spans="2:4" ht="12.75">
      <c r="B126" s="5"/>
      <c r="D126" s="38"/>
    </row>
    <row r="127" ht="12.75">
      <c r="B127" s="5"/>
    </row>
    <row r="128" ht="12.75">
      <c r="B128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1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2" customWidth="1"/>
    <col min="2" max="2" width="60.33203125" style="42" customWidth="1"/>
    <col min="3" max="3" width="18.66015625" style="42" bestFit="1" customWidth="1"/>
    <col min="4" max="4" width="1.0078125" style="42" customWidth="1"/>
    <col min="5" max="5" width="16.16015625" style="42" bestFit="1" customWidth="1"/>
    <col min="6" max="6" width="1.171875" style="42" customWidth="1"/>
    <col min="7" max="7" width="19.5" style="42" bestFit="1" customWidth="1"/>
    <col min="8" max="8" width="1.0078125" style="42" customWidth="1"/>
    <col min="9" max="9" width="18.83203125" style="42" bestFit="1" customWidth="1"/>
    <col min="10" max="10" width="1.171875" style="42" customWidth="1"/>
    <col min="11" max="11" width="14.33203125" style="42" bestFit="1" customWidth="1"/>
    <col min="12" max="12" width="1.171875" style="42" customWidth="1"/>
    <col min="13" max="13" width="18.66015625" style="42" bestFit="1" customWidth="1"/>
    <col min="14" max="14" width="15" style="42" bestFit="1" customWidth="1"/>
    <col min="15" max="16384" width="9.33203125" style="42" customWidth="1"/>
  </cols>
  <sheetData>
    <row r="1" spans="1:17" ht="14.25">
      <c r="A1" s="41" t="s">
        <v>124</v>
      </c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4.25">
      <c r="A2" s="41"/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4.25">
      <c r="A3" s="41"/>
      <c r="B3" s="41" t="s">
        <v>210</v>
      </c>
      <c r="C3" s="41"/>
      <c r="D3" s="46"/>
      <c r="E3" s="41"/>
      <c r="F3" s="46"/>
      <c r="G3" s="41"/>
      <c r="H3" s="46"/>
      <c r="I3" s="41"/>
      <c r="J3" s="46"/>
      <c r="K3" s="41"/>
      <c r="L3" s="46"/>
      <c r="M3" s="41"/>
      <c r="N3" s="41"/>
      <c r="O3" s="41"/>
      <c r="P3" s="41"/>
      <c r="Q3" s="41"/>
    </row>
    <row r="4" spans="1:17" ht="14.25">
      <c r="A4" s="41"/>
      <c r="B4" s="41"/>
      <c r="C4" s="80" t="s">
        <v>105</v>
      </c>
      <c r="D4" s="46"/>
      <c r="E4" s="41"/>
      <c r="F4" s="46"/>
      <c r="G4" s="41"/>
      <c r="H4" s="46"/>
      <c r="I4" s="41"/>
      <c r="J4" s="46"/>
      <c r="K4" s="41"/>
      <c r="L4" s="46"/>
      <c r="M4" s="41"/>
      <c r="N4" s="41"/>
      <c r="O4" s="41"/>
      <c r="P4" s="41"/>
      <c r="Q4" s="41"/>
    </row>
    <row r="5" spans="1:17" ht="14.25">
      <c r="A5" s="41"/>
      <c r="B5" s="41"/>
      <c r="C5" s="43" t="s">
        <v>12</v>
      </c>
      <c r="D5" s="81"/>
      <c r="E5" s="43" t="s">
        <v>97</v>
      </c>
      <c r="F5" s="81"/>
      <c r="G5" s="43" t="s">
        <v>14</v>
      </c>
      <c r="H5" s="81"/>
      <c r="I5" s="43" t="s">
        <v>16</v>
      </c>
      <c r="J5" s="81"/>
      <c r="K5" s="43" t="s">
        <v>99</v>
      </c>
      <c r="L5" s="81"/>
      <c r="M5" s="43" t="s">
        <v>16</v>
      </c>
      <c r="N5" s="41"/>
      <c r="O5" s="41"/>
      <c r="P5" s="41"/>
      <c r="Q5" s="41"/>
    </row>
    <row r="6" spans="1:17" ht="14.25">
      <c r="A6" s="41"/>
      <c r="B6" s="41"/>
      <c r="C6" s="43" t="s">
        <v>13</v>
      </c>
      <c r="D6" s="81"/>
      <c r="E6" s="43" t="s">
        <v>98</v>
      </c>
      <c r="F6" s="81"/>
      <c r="G6" s="43" t="s">
        <v>134</v>
      </c>
      <c r="H6" s="81"/>
      <c r="I6" s="43"/>
      <c r="J6" s="81"/>
      <c r="K6" s="43" t="s">
        <v>100</v>
      </c>
      <c r="L6" s="81"/>
      <c r="M6" s="43" t="s">
        <v>39</v>
      </c>
      <c r="N6" s="41"/>
      <c r="O6" s="41"/>
      <c r="P6" s="41"/>
      <c r="Q6" s="41"/>
    </row>
    <row r="7" spans="1:17" ht="14.25">
      <c r="A7" s="41"/>
      <c r="B7" s="41"/>
      <c r="C7" s="43"/>
      <c r="D7" s="81"/>
      <c r="E7" s="43"/>
      <c r="F7" s="81"/>
      <c r="G7" s="43"/>
      <c r="H7" s="81"/>
      <c r="I7" s="43"/>
      <c r="J7" s="81"/>
      <c r="K7" s="43" t="s">
        <v>101</v>
      </c>
      <c r="L7" s="81"/>
      <c r="M7" s="43"/>
      <c r="N7" s="41"/>
      <c r="O7" s="41"/>
      <c r="P7" s="41"/>
      <c r="Q7" s="41"/>
    </row>
    <row r="8" spans="1:17" ht="14.25">
      <c r="A8" s="41"/>
      <c r="B8" s="84"/>
      <c r="C8" s="82" t="s">
        <v>8</v>
      </c>
      <c r="D8" s="46"/>
      <c r="E8" s="82" t="s">
        <v>8</v>
      </c>
      <c r="F8" s="46"/>
      <c r="G8" s="82" t="s">
        <v>8</v>
      </c>
      <c r="H8" s="46"/>
      <c r="I8" s="82" t="s">
        <v>8</v>
      </c>
      <c r="J8" s="46"/>
      <c r="K8" s="82" t="s">
        <v>8</v>
      </c>
      <c r="L8" s="46"/>
      <c r="M8" s="82" t="s">
        <v>8</v>
      </c>
      <c r="N8" s="41"/>
      <c r="O8" s="41"/>
      <c r="P8" s="41"/>
      <c r="Q8" s="41"/>
    </row>
    <row r="9" spans="1:17" ht="14.25">
      <c r="A9" s="41"/>
      <c r="B9" s="41" t="s">
        <v>166</v>
      </c>
      <c r="C9" s="83">
        <v>147827158</v>
      </c>
      <c r="D9" s="85"/>
      <c r="E9" s="83">
        <v>5400842</v>
      </c>
      <c r="F9" s="85"/>
      <c r="G9" s="83">
        <v>49283981</v>
      </c>
      <c r="H9" s="85"/>
      <c r="I9" s="83">
        <f>SUM(C9:H9)</f>
        <v>202511981</v>
      </c>
      <c r="J9" s="85"/>
      <c r="K9" s="83">
        <v>48536</v>
      </c>
      <c r="L9" s="85"/>
      <c r="M9" s="83">
        <f>+I9+K9</f>
        <v>202560517</v>
      </c>
      <c r="N9" s="41"/>
      <c r="O9" s="41"/>
      <c r="P9" s="41"/>
      <c r="Q9" s="41"/>
    </row>
    <row r="10" spans="1:17" ht="14.25">
      <c r="A10" s="41"/>
      <c r="B10" s="41"/>
      <c r="C10" s="47"/>
      <c r="D10" s="49"/>
      <c r="E10" s="47"/>
      <c r="F10" s="49"/>
      <c r="G10" s="47"/>
      <c r="H10" s="49"/>
      <c r="I10" s="47"/>
      <c r="J10" s="49"/>
      <c r="K10" s="47"/>
      <c r="L10" s="49"/>
      <c r="M10" s="47"/>
      <c r="N10" s="41"/>
      <c r="O10" s="41"/>
      <c r="P10" s="41"/>
      <c r="Q10" s="41"/>
    </row>
    <row r="11" spans="1:17" ht="14.25">
      <c r="A11" s="41"/>
      <c r="B11" s="41" t="s">
        <v>102</v>
      </c>
      <c r="C11" s="47"/>
      <c r="D11" s="49"/>
      <c r="E11" s="47"/>
      <c r="F11" s="49"/>
      <c r="G11" s="47"/>
      <c r="H11" s="49"/>
      <c r="I11" s="47"/>
      <c r="J11" s="49"/>
      <c r="K11" s="47"/>
      <c r="L11" s="49"/>
      <c r="M11" s="47"/>
      <c r="N11" s="41"/>
      <c r="O11" s="41"/>
      <c r="P11" s="41"/>
      <c r="Q11" s="41"/>
    </row>
    <row r="12" spans="1:17" ht="14.25">
      <c r="A12" s="41"/>
      <c r="B12" s="41"/>
      <c r="C12" s="47"/>
      <c r="D12" s="49"/>
      <c r="E12" s="47"/>
      <c r="F12" s="49"/>
      <c r="G12" s="47"/>
      <c r="H12" s="49"/>
      <c r="I12" s="47"/>
      <c r="J12" s="49"/>
      <c r="K12" s="47"/>
      <c r="L12" s="49"/>
      <c r="M12" s="47"/>
      <c r="N12" s="41"/>
      <c r="O12" s="41"/>
      <c r="P12" s="41"/>
      <c r="Q12" s="41"/>
    </row>
    <row r="13" spans="1:17" ht="14.25">
      <c r="A13" s="41"/>
      <c r="B13" s="41" t="s">
        <v>114</v>
      </c>
      <c r="C13" s="47"/>
      <c r="D13" s="49"/>
      <c r="E13" s="47"/>
      <c r="F13" s="49"/>
      <c r="G13" s="47"/>
      <c r="H13" s="49"/>
      <c r="I13" s="47"/>
      <c r="J13" s="49"/>
      <c r="K13" s="47"/>
      <c r="L13" s="49"/>
      <c r="M13" s="47"/>
      <c r="N13" s="41"/>
      <c r="O13" s="41"/>
      <c r="P13" s="41"/>
      <c r="Q13" s="41"/>
    </row>
    <row r="14" spans="1:17" ht="14.25">
      <c r="A14" s="41"/>
      <c r="B14" s="41"/>
      <c r="C14" s="47"/>
      <c r="D14" s="49"/>
      <c r="E14" s="47"/>
      <c r="F14" s="49"/>
      <c r="G14" s="47"/>
      <c r="H14" s="49"/>
      <c r="I14" s="47"/>
      <c r="J14" s="49"/>
      <c r="K14" s="47"/>
      <c r="L14" s="49"/>
      <c r="M14" s="47"/>
      <c r="N14" s="41"/>
      <c r="O14" s="41"/>
      <c r="P14" s="41"/>
      <c r="Q14" s="41"/>
    </row>
    <row r="15" spans="1:17" ht="14.25">
      <c r="A15" s="41"/>
      <c r="B15" s="41" t="s">
        <v>103</v>
      </c>
      <c r="C15" s="47"/>
      <c r="D15" s="49"/>
      <c r="E15" s="47"/>
      <c r="F15" s="49"/>
      <c r="G15" s="47"/>
      <c r="H15" s="49"/>
      <c r="I15" s="47"/>
      <c r="J15" s="49"/>
      <c r="K15" s="47"/>
      <c r="L15" s="49"/>
      <c r="M15" s="47"/>
      <c r="N15" s="41"/>
      <c r="O15" s="41"/>
      <c r="P15" s="41"/>
      <c r="Q15" s="41"/>
    </row>
    <row r="16" spans="1:17" ht="14.25">
      <c r="A16" s="41"/>
      <c r="B16" s="41"/>
      <c r="C16" s="47"/>
      <c r="D16" s="49"/>
      <c r="E16" s="47"/>
      <c r="F16" s="49"/>
      <c r="G16" s="47"/>
      <c r="H16" s="49"/>
      <c r="I16" s="47"/>
      <c r="J16" s="49"/>
      <c r="K16" s="47"/>
      <c r="L16" s="49"/>
      <c r="M16" s="47"/>
      <c r="N16" s="41"/>
      <c r="O16" s="41"/>
      <c r="P16" s="41"/>
      <c r="Q16" s="41"/>
    </row>
    <row r="17" spans="2:13" s="41" customFormat="1" ht="14.25">
      <c r="B17" s="41" t="s">
        <v>115</v>
      </c>
      <c r="C17" s="47"/>
      <c r="D17" s="49"/>
      <c r="E17" s="47"/>
      <c r="F17" s="49"/>
      <c r="G17" s="47">
        <v>20253118</v>
      </c>
      <c r="H17" s="49"/>
      <c r="I17" s="47">
        <f>SUM(C17:H17)</f>
        <v>20253118</v>
      </c>
      <c r="J17" s="49"/>
      <c r="K17" s="47">
        <v>139435</v>
      </c>
      <c r="L17" s="49"/>
      <c r="M17" s="83">
        <f>+I17+K17</f>
        <v>20392553</v>
      </c>
    </row>
    <row r="18" spans="1:17" ht="14.25">
      <c r="A18" s="41"/>
      <c r="B18" s="41"/>
      <c r="C18" s="47"/>
      <c r="D18" s="49"/>
      <c r="E18" s="47"/>
      <c r="F18" s="49"/>
      <c r="G18" s="47"/>
      <c r="H18" s="49"/>
      <c r="I18" s="47"/>
      <c r="J18" s="49"/>
      <c r="K18" s="47"/>
      <c r="L18" s="49"/>
      <c r="M18" s="47"/>
      <c r="N18" s="41"/>
      <c r="O18" s="41"/>
      <c r="P18" s="41"/>
      <c r="Q18" s="41"/>
    </row>
    <row r="19" spans="1:17" ht="15" thickBot="1">
      <c r="A19" s="41"/>
      <c r="B19" s="41" t="s">
        <v>214</v>
      </c>
      <c r="C19" s="51">
        <f>SUM(C9:C18)</f>
        <v>147827158</v>
      </c>
      <c r="D19" s="51"/>
      <c r="E19" s="51">
        <f>SUM(E9:E18)</f>
        <v>5400842</v>
      </c>
      <c r="F19" s="49"/>
      <c r="G19" s="51">
        <f>SUM(G9:G18)</f>
        <v>69537099</v>
      </c>
      <c r="H19" s="49"/>
      <c r="I19" s="51">
        <f>SUM(I9:I18)</f>
        <v>222765099</v>
      </c>
      <c r="J19" s="49"/>
      <c r="K19" s="51">
        <f>SUM(K9:K18)</f>
        <v>187971</v>
      </c>
      <c r="L19" s="49"/>
      <c r="M19" s="51">
        <f>SUM(M9:M18)</f>
        <v>222953070</v>
      </c>
      <c r="N19" s="41"/>
      <c r="O19" s="41"/>
      <c r="P19" s="41"/>
      <c r="Q19" s="41"/>
    </row>
    <row r="20" spans="1:17" ht="15" thickTop="1">
      <c r="A20" s="41"/>
      <c r="B20" s="41" t="s">
        <v>126</v>
      </c>
      <c r="C20" s="41"/>
      <c r="D20" s="46"/>
      <c r="E20" s="41"/>
      <c r="F20" s="46"/>
      <c r="G20" s="52"/>
      <c r="H20" s="46"/>
      <c r="I20" s="41"/>
      <c r="J20" s="46"/>
      <c r="K20" s="41"/>
      <c r="L20" s="46"/>
      <c r="M20" s="41"/>
      <c r="N20" s="41"/>
      <c r="O20" s="41"/>
      <c r="P20" s="41"/>
      <c r="Q20" s="41"/>
    </row>
    <row r="21" spans="1:17" ht="14.25">
      <c r="A21" s="41"/>
      <c r="B21" s="41"/>
      <c r="C21" s="41"/>
      <c r="D21" s="46"/>
      <c r="E21" s="41"/>
      <c r="F21" s="46"/>
      <c r="G21" s="41"/>
      <c r="H21" s="46"/>
      <c r="I21" s="41"/>
      <c r="J21" s="46"/>
      <c r="K21" s="52"/>
      <c r="L21" s="46"/>
      <c r="M21" s="52"/>
      <c r="N21" s="41"/>
      <c r="O21" s="41"/>
      <c r="P21" s="41"/>
      <c r="Q21" s="41"/>
    </row>
    <row r="22" spans="1:17" ht="14.25">
      <c r="A22" s="41"/>
      <c r="B22" s="41"/>
      <c r="C22" s="41"/>
      <c r="D22" s="46"/>
      <c r="E22" s="41"/>
      <c r="F22" s="46"/>
      <c r="G22" s="41"/>
      <c r="H22" s="46"/>
      <c r="I22" s="41"/>
      <c r="J22" s="46"/>
      <c r="K22" s="41"/>
      <c r="L22" s="46"/>
      <c r="M22" s="41"/>
      <c r="N22" s="41"/>
      <c r="O22" s="41"/>
      <c r="P22" s="41"/>
      <c r="Q22" s="41"/>
    </row>
    <row r="23" spans="1:17" ht="14.25">
      <c r="A23" s="41"/>
      <c r="B23" s="41" t="s">
        <v>133</v>
      </c>
      <c r="C23" s="41"/>
      <c r="D23" s="46"/>
      <c r="E23" s="41"/>
      <c r="F23" s="46"/>
      <c r="G23" s="41"/>
      <c r="H23" s="46"/>
      <c r="I23" s="41"/>
      <c r="J23" s="46"/>
      <c r="K23" s="41"/>
      <c r="L23" s="46"/>
      <c r="M23" s="41"/>
      <c r="N23" s="41"/>
      <c r="O23" s="41"/>
      <c r="P23" s="41"/>
      <c r="Q23" s="41"/>
    </row>
    <row r="24" spans="1:17" ht="14.25">
      <c r="A24" s="41"/>
      <c r="B24" s="41" t="s">
        <v>213</v>
      </c>
      <c r="C24" s="41"/>
      <c r="D24" s="46"/>
      <c r="E24" s="41"/>
      <c r="F24" s="46"/>
      <c r="G24" s="41"/>
      <c r="H24" s="46"/>
      <c r="I24" s="41"/>
      <c r="J24" s="46"/>
      <c r="K24" s="41"/>
      <c r="L24" s="46"/>
      <c r="M24" s="41"/>
      <c r="N24" s="41"/>
      <c r="O24" s="41"/>
      <c r="P24" s="41"/>
      <c r="Q24" s="41"/>
    </row>
    <row r="25" spans="1:16" ht="14.25">
      <c r="A25" s="41"/>
      <c r="B25" s="41"/>
      <c r="C25" s="80" t="s">
        <v>105</v>
      </c>
      <c r="D25" s="46"/>
      <c r="E25" s="41"/>
      <c r="F25" s="46"/>
      <c r="G25" s="41"/>
      <c r="H25" s="46"/>
      <c r="I25" s="41"/>
      <c r="J25" s="46"/>
      <c r="K25" s="41"/>
      <c r="L25" s="46"/>
      <c r="M25" s="41"/>
      <c r="N25" s="41"/>
      <c r="O25" s="41"/>
      <c r="P25" s="41"/>
    </row>
    <row r="26" spans="1:16" ht="14.25">
      <c r="A26" s="41"/>
      <c r="B26" s="41"/>
      <c r="C26" s="43" t="s">
        <v>12</v>
      </c>
      <c r="D26" s="81"/>
      <c r="E26" s="43" t="s">
        <v>97</v>
      </c>
      <c r="F26" s="81"/>
      <c r="G26" s="43" t="s">
        <v>14</v>
      </c>
      <c r="H26" s="81"/>
      <c r="I26" s="43" t="s">
        <v>16</v>
      </c>
      <c r="J26" s="81"/>
      <c r="K26" s="43" t="s">
        <v>99</v>
      </c>
      <c r="L26" s="81"/>
      <c r="M26" s="43" t="s">
        <v>16</v>
      </c>
      <c r="N26" s="41"/>
      <c r="O26" s="41"/>
      <c r="P26" s="41"/>
    </row>
    <row r="27" spans="1:16" ht="14.25">
      <c r="A27" s="41"/>
      <c r="B27" s="41"/>
      <c r="C27" s="43" t="s">
        <v>13</v>
      </c>
      <c r="D27" s="81"/>
      <c r="E27" s="43" t="s">
        <v>98</v>
      </c>
      <c r="F27" s="81"/>
      <c r="G27" s="43" t="s">
        <v>15</v>
      </c>
      <c r="H27" s="81"/>
      <c r="I27" s="43"/>
      <c r="J27" s="81"/>
      <c r="K27" s="43" t="s">
        <v>100</v>
      </c>
      <c r="L27" s="81"/>
      <c r="M27" s="43" t="s">
        <v>39</v>
      </c>
      <c r="N27" s="41"/>
      <c r="O27" s="41"/>
      <c r="P27" s="41"/>
    </row>
    <row r="28" spans="1:16" ht="14.25">
      <c r="A28" s="41"/>
      <c r="B28" s="41"/>
      <c r="C28" s="43"/>
      <c r="D28" s="81"/>
      <c r="E28" s="43"/>
      <c r="F28" s="81"/>
      <c r="G28" s="43"/>
      <c r="H28" s="81"/>
      <c r="I28" s="43"/>
      <c r="J28" s="81"/>
      <c r="K28" s="43" t="s">
        <v>101</v>
      </c>
      <c r="L28" s="81"/>
      <c r="M28" s="43"/>
      <c r="N28" s="41"/>
      <c r="O28" s="41"/>
      <c r="P28" s="41"/>
    </row>
    <row r="29" spans="1:16" ht="14.25">
      <c r="A29" s="41"/>
      <c r="B29" s="41"/>
      <c r="C29" s="82" t="s">
        <v>8</v>
      </c>
      <c r="D29" s="46"/>
      <c r="E29" s="82" t="s">
        <v>8</v>
      </c>
      <c r="F29" s="46"/>
      <c r="G29" s="82" t="s">
        <v>8</v>
      </c>
      <c r="H29" s="46"/>
      <c r="I29" s="82" t="s">
        <v>8</v>
      </c>
      <c r="J29" s="46"/>
      <c r="K29" s="82" t="s">
        <v>8</v>
      </c>
      <c r="L29" s="46"/>
      <c r="M29" s="82" t="s">
        <v>8</v>
      </c>
      <c r="N29" s="41"/>
      <c r="O29" s="41"/>
      <c r="P29" s="41"/>
    </row>
    <row r="30" spans="1:16" ht="14.25">
      <c r="A30" s="41"/>
      <c r="B30" s="41" t="s">
        <v>157</v>
      </c>
      <c r="C30" s="83">
        <v>147827158</v>
      </c>
      <c r="D30" s="85"/>
      <c r="E30" s="83">
        <v>5400842</v>
      </c>
      <c r="F30" s="85"/>
      <c r="G30" s="83">
        <v>50183792</v>
      </c>
      <c r="H30" s="85"/>
      <c r="I30" s="83">
        <f>SUM(C30:H30)</f>
        <v>203411792</v>
      </c>
      <c r="J30" s="85"/>
      <c r="K30" s="83">
        <v>45009</v>
      </c>
      <c r="L30" s="85"/>
      <c r="M30" s="83">
        <f>+I30+K30</f>
        <v>203456801</v>
      </c>
      <c r="N30" s="41"/>
      <c r="O30" s="41"/>
      <c r="P30" s="41"/>
    </row>
    <row r="31" spans="1:16" ht="14.25">
      <c r="A31" s="41"/>
      <c r="B31" s="41"/>
      <c r="C31" s="47"/>
      <c r="D31" s="49"/>
      <c r="E31" s="47"/>
      <c r="F31" s="49"/>
      <c r="G31" s="47"/>
      <c r="H31" s="49"/>
      <c r="I31" s="47"/>
      <c r="J31" s="49"/>
      <c r="K31" s="47"/>
      <c r="L31" s="49"/>
      <c r="M31" s="47"/>
      <c r="N31" s="41"/>
      <c r="O31" s="41"/>
      <c r="P31" s="41"/>
    </row>
    <row r="32" spans="1:16" ht="15">
      <c r="A32" s="41"/>
      <c r="B32" s="1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1"/>
    </row>
    <row r="33" spans="1:16" ht="14.25">
      <c r="A33" s="41"/>
      <c r="B33" s="41" t="s">
        <v>102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1"/>
    </row>
    <row r="34" spans="1:16" ht="14.25">
      <c r="A34" s="41"/>
      <c r="B34" s="41"/>
      <c r="C34" s="47"/>
      <c r="D34" s="49"/>
      <c r="E34" s="47"/>
      <c r="F34" s="49"/>
      <c r="G34" s="47"/>
      <c r="H34" s="49"/>
      <c r="I34" s="47"/>
      <c r="J34" s="49"/>
      <c r="K34" s="47"/>
      <c r="L34" s="49"/>
      <c r="M34" s="47"/>
      <c r="N34" s="41"/>
      <c r="O34" s="41"/>
      <c r="P34" s="41"/>
    </row>
    <row r="35" spans="1:16" ht="14.25">
      <c r="A35" s="41"/>
      <c r="B35" s="41" t="s">
        <v>114</v>
      </c>
      <c r="C35" s="47"/>
      <c r="D35" s="49"/>
      <c r="E35" s="47"/>
      <c r="F35" s="49"/>
      <c r="G35" s="47"/>
      <c r="H35" s="49"/>
      <c r="I35" s="47"/>
      <c r="J35" s="49"/>
      <c r="K35" s="47"/>
      <c r="L35" s="49"/>
      <c r="M35" s="47"/>
      <c r="N35" s="41"/>
      <c r="O35" s="41"/>
      <c r="P35" s="41"/>
    </row>
    <row r="36" spans="1:16" ht="14.25">
      <c r="A36" s="41"/>
      <c r="B36" s="41"/>
      <c r="C36" s="47"/>
      <c r="D36" s="49"/>
      <c r="E36" s="47"/>
      <c r="F36" s="49"/>
      <c r="G36" s="47"/>
      <c r="H36" s="49"/>
      <c r="I36" s="47"/>
      <c r="J36" s="49"/>
      <c r="K36" s="47"/>
      <c r="L36" s="49"/>
      <c r="M36" s="47"/>
      <c r="N36" s="41"/>
      <c r="O36" s="41"/>
      <c r="P36" s="41"/>
    </row>
    <row r="37" spans="1:16" ht="14.25">
      <c r="A37" s="41"/>
      <c r="B37" s="41" t="s">
        <v>103</v>
      </c>
      <c r="C37" s="47"/>
      <c r="D37" s="49"/>
      <c r="E37" s="47"/>
      <c r="F37" s="49"/>
      <c r="G37" s="47"/>
      <c r="H37" s="49"/>
      <c r="I37" s="47"/>
      <c r="J37" s="49"/>
      <c r="K37" s="47"/>
      <c r="L37" s="49"/>
      <c r="M37" s="47"/>
      <c r="N37" s="41"/>
      <c r="O37" s="41"/>
      <c r="P37" s="41"/>
    </row>
    <row r="38" spans="1:16" ht="14.25">
      <c r="A38" s="41"/>
      <c r="B38" s="41"/>
      <c r="C38" s="47"/>
      <c r="D38" s="49"/>
      <c r="E38" s="47"/>
      <c r="F38" s="49"/>
      <c r="G38" s="47"/>
      <c r="H38" s="49"/>
      <c r="I38" s="47"/>
      <c r="J38" s="49"/>
      <c r="K38" s="47"/>
      <c r="L38" s="49"/>
      <c r="M38" s="47"/>
      <c r="N38" s="41"/>
      <c r="O38" s="41"/>
      <c r="P38" s="41"/>
    </row>
    <row r="39" spans="1:16" ht="14.25">
      <c r="A39" s="41"/>
      <c r="B39" s="41" t="s">
        <v>115</v>
      </c>
      <c r="C39" s="47"/>
      <c r="D39" s="49"/>
      <c r="E39" s="47"/>
      <c r="F39" s="49"/>
      <c r="G39" s="47">
        <v>5756993</v>
      </c>
      <c r="H39" s="49"/>
      <c r="I39" s="47">
        <f>SUM(C39:H39)</f>
        <v>5756993</v>
      </c>
      <c r="J39" s="49"/>
      <c r="K39" s="47">
        <v>-14082</v>
      </c>
      <c r="L39" s="49"/>
      <c r="M39" s="83">
        <f>+I39+K39</f>
        <v>5742911</v>
      </c>
      <c r="N39" s="41"/>
      <c r="O39" s="41"/>
      <c r="P39" s="41"/>
    </row>
    <row r="40" spans="1:16" ht="14.25">
      <c r="A40" s="41"/>
      <c r="B40" s="41"/>
      <c r="C40" s="48"/>
      <c r="D40" s="49"/>
      <c r="E40" s="48"/>
      <c r="F40" s="49"/>
      <c r="G40" s="48"/>
      <c r="H40" s="49"/>
      <c r="I40" s="48"/>
      <c r="J40" s="49"/>
      <c r="K40" s="48"/>
      <c r="L40" s="49"/>
      <c r="M40" s="48"/>
      <c r="N40" s="41"/>
      <c r="O40" s="41"/>
      <c r="P40" s="41"/>
    </row>
    <row r="41" spans="1:16" ht="15" thickBot="1">
      <c r="A41" s="41"/>
      <c r="B41" s="41" t="s">
        <v>215</v>
      </c>
      <c r="C41" s="51">
        <f>SUM(C30:C40)</f>
        <v>147827158</v>
      </c>
      <c r="D41" s="49"/>
      <c r="E41" s="51">
        <f>SUM(E30:E40)</f>
        <v>5400842</v>
      </c>
      <c r="F41" s="49"/>
      <c r="G41" s="51">
        <f>SUM(G30:G40)</f>
        <v>55940785</v>
      </c>
      <c r="H41" s="49"/>
      <c r="I41" s="51">
        <f>SUM(I30:I40)</f>
        <v>209168785</v>
      </c>
      <c r="J41" s="49"/>
      <c r="K41" s="51">
        <f>SUM(K30:K40)</f>
        <v>30927</v>
      </c>
      <c r="L41" s="49"/>
      <c r="M41" s="51">
        <f>SUM(M30:M40)</f>
        <v>209199712</v>
      </c>
      <c r="N41" s="41"/>
      <c r="O41" s="41"/>
      <c r="P41" s="41"/>
    </row>
    <row r="42" spans="1:16" ht="15" thickTop="1">
      <c r="A42" s="41"/>
      <c r="B42" s="4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1"/>
      <c r="O42" s="41"/>
      <c r="P42" s="41"/>
    </row>
    <row r="43" spans="1:16" ht="14.25">
      <c r="A43" s="41"/>
      <c r="B43" s="41" t="s">
        <v>126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1"/>
      <c r="O43" s="41"/>
      <c r="P43" s="41"/>
    </row>
    <row r="44" spans="1:16" ht="14.25">
      <c r="A44" s="41"/>
      <c r="B44" s="4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1"/>
      <c r="O44" s="41"/>
      <c r="P44" s="41"/>
    </row>
    <row r="45" spans="1:16" ht="14.25">
      <c r="A45" s="41"/>
      <c r="B45" s="47" t="s">
        <v>104</v>
      </c>
      <c r="C45" s="41"/>
      <c r="D45" s="46"/>
      <c r="E45" s="41"/>
      <c r="F45" s="46"/>
      <c r="G45" s="41"/>
      <c r="H45" s="46"/>
      <c r="I45" s="52"/>
      <c r="J45" s="46"/>
      <c r="K45" s="47"/>
      <c r="L45" s="46"/>
      <c r="M45" s="47"/>
      <c r="N45" s="41"/>
      <c r="O45" s="41"/>
      <c r="P45" s="41"/>
    </row>
    <row r="46" spans="1:16" ht="14.25">
      <c r="A46" s="41"/>
      <c r="B46" s="47" t="str">
        <f>+PL!B88</f>
        <v>with the Audited Financial Statements for the year ended 31 December 2014)</v>
      </c>
      <c r="C46" s="41"/>
      <c r="D46" s="46"/>
      <c r="E46" s="41"/>
      <c r="F46" s="46"/>
      <c r="G46" s="41"/>
      <c r="H46" s="46"/>
      <c r="I46" s="41"/>
      <c r="J46" s="46"/>
      <c r="K46" s="47"/>
      <c r="L46" s="46"/>
      <c r="M46" s="47"/>
      <c r="N46" s="41"/>
      <c r="O46" s="41"/>
      <c r="P46" s="41"/>
    </row>
    <row r="47" spans="1:16" ht="14.25">
      <c r="A47" s="41"/>
      <c r="B47" s="41"/>
      <c r="C47" s="41"/>
      <c r="D47" s="46"/>
      <c r="E47" s="41"/>
      <c r="F47" s="46"/>
      <c r="G47" s="41"/>
      <c r="H47" s="46"/>
      <c r="I47" s="41"/>
      <c r="J47" s="46"/>
      <c r="K47" s="47"/>
      <c r="L47" s="46"/>
      <c r="M47" s="47"/>
      <c r="N47" s="52"/>
      <c r="O47" s="41"/>
      <c r="P47" s="41"/>
    </row>
    <row r="48" spans="1:13" ht="14.25">
      <c r="A48" s="41"/>
      <c r="B48" s="84" t="s">
        <v>111</v>
      </c>
      <c r="C48" s="41"/>
      <c r="D48" s="46"/>
      <c r="E48" s="41"/>
      <c r="F48" s="46"/>
      <c r="G48" s="43" t="s">
        <v>112</v>
      </c>
      <c r="H48" s="46"/>
      <c r="I48" s="43" t="s">
        <v>112</v>
      </c>
      <c r="J48" s="46"/>
      <c r="K48" s="47"/>
      <c r="L48" s="46"/>
      <c r="M48" s="47"/>
    </row>
    <row r="49" spans="1:13" ht="14.25">
      <c r="A49" s="41"/>
      <c r="B49" s="84"/>
      <c r="C49" s="41"/>
      <c r="D49" s="46"/>
      <c r="E49" s="41"/>
      <c r="F49" s="46"/>
      <c r="G49" s="43" t="s">
        <v>113</v>
      </c>
      <c r="H49" s="46"/>
      <c r="I49" s="43" t="s">
        <v>113</v>
      </c>
      <c r="J49" s="46"/>
      <c r="K49" s="47"/>
      <c r="L49" s="46"/>
      <c r="M49" s="47"/>
    </row>
    <row r="50" spans="1:13" ht="14.25">
      <c r="A50" s="41"/>
      <c r="B50" s="41"/>
      <c r="C50" s="41"/>
      <c r="D50" s="46"/>
      <c r="E50" s="41"/>
      <c r="F50" s="46"/>
      <c r="G50" s="86" t="s">
        <v>212</v>
      </c>
      <c r="H50" s="86"/>
      <c r="I50" s="86" t="s">
        <v>211</v>
      </c>
      <c r="J50" s="46"/>
      <c r="K50" s="47"/>
      <c r="L50" s="46"/>
      <c r="M50" s="47"/>
    </row>
    <row r="51" spans="1:13" ht="14.25">
      <c r="A51" s="41"/>
      <c r="B51" s="41" t="s">
        <v>106</v>
      </c>
      <c r="C51" s="41"/>
      <c r="D51" s="46"/>
      <c r="E51" s="41"/>
      <c r="F51" s="46"/>
      <c r="G51" s="47">
        <v>5400842</v>
      </c>
      <c r="H51" s="49"/>
      <c r="I51" s="47">
        <v>5400842</v>
      </c>
      <c r="J51" s="46"/>
      <c r="K51" s="47"/>
      <c r="L51" s="46"/>
      <c r="M51" s="47"/>
    </row>
    <row r="52" spans="1:13" ht="14.25">
      <c r="A52" s="41"/>
      <c r="B52" s="41" t="s">
        <v>107</v>
      </c>
      <c r="C52" s="41"/>
      <c r="D52" s="46"/>
      <c r="E52" s="41"/>
      <c r="F52" s="46"/>
      <c r="G52" s="47">
        <v>0</v>
      </c>
      <c r="H52" s="49"/>
      <c r="I52" s="47">
        <v>0</v>
      </c>
      <c r="J52" s="46"/>
      <c r="K52" s="47"/>
      <c r="L52" s="46"/>
      <c r="M52" s="47"/>
    </row>
    <row r="53" spans="1:13" ht="14.25">
      <c r="A53" s="41"/>
      <c r="B53" s="41" t="s">
        <v>108</v>
      </c>
      <c r="C53" s="41"/>
      <c r="D53" s="46"/>
      <c r="E53" s="41"/>
      <c r="F53" s="46"/>
      <c r="G53" s="47">
        <v>0</v>
      </c>
      <c r="H53" s="49"/>
      <c r="I53" s="47">
        <v>0</v>
      </c>
      <c r="J53" s="46"/>
      <c r="K53" s="47"/>
      <c r="L53" s="46"/>
      <c r="M53" s="47"/>
    </row>
    <row r="54" spans="1:13" ht="14.25">
      <c r="A54" s="41"/>
      <c r="B54" s="41" t="s">
        <v>109</v>
      </c>
      <c r="C54" s="41"/>
      <c r="D54" s="46"/>
      <c r="E54" s="41"/>
      <c r="F54" s="46"/>
      <c r="G54" s="47">
        <v>0</v>
      </c>
      <c r="H54" s="49"/>
      <c r="I54" s="47">
        <v>0</v>
      </c>
      <c r="J54" s="46"/>
      <c r="K54" s="47"/>
      <c r="L54" s="46"/>
      <c r="M54" s="47"/>
    </row>
    <row r="55" spans="1:13" ht="14.25">
      <c r="A55" s="41"/>
      <c r="B55" s="41" t="s">
        <v>110</v>
      </c>
      <c r="C55" s="41"/>
      <c r="D55" s="46"/>
      <c r="E55" s="41"/>
      <c r="F55" s="46"/>
      <c r="G55" s="47">
        <v>0</v>
      </c>
      <c r="H55" s="49"/>
      <c r="I55" s="47">
        <v>0</v>
      </c>
      <c r="J55" s="46"/>
      <c r="K55" s="47"/>
      <c r="L55" s="46"/>
      <c r="M55" s="47"/>
    </row>
    <row r="56" spans="1:13" ht="14.25">
      <c r="A56" s="41"/>
      <c r="B56" s="41"/>
      <c r="C56" s="41"/>
      <c r="D56" s="46"/>
      <c r="E56" s="41"/>
      <c r="F56" s="46"/>
      <c r="G56" s="50">
        <f>SUM(G51:G55)</f>
        <v>5400842</v>
      </c>
      <c r="H56" s="49"/>
      <c r="I56" s="50">
        <f>SUM(I51:I55)</f>
        <v>5400842</v>
      </c>
      <c r="J56" s="46"/>
      <c r="K56" s="47"/>
      <c r="L56" s="46"/>
      <c r="M56" s="47"/>
    </row>
    <row r="57" spans="1:13" ht="14.25">
      <c r="A57" s="41"/>
      <c r="B57" s="41"/>
      <c r="C57" s="41"/>
      <c r="D57" s="46"/>
      <c r="E57" s="41"/>
      <c r="F57" s="46"/>
      <c r="G57" s="41"/>
      <c r="H57" s="46"/>
      <c r="I57" s="41"/>
      <c r="J57" s="46"/>
      <c r="K57" s="47"/>
      <c r="L57" s="46"/>
      <c r="M57" s="47"/>
    </row>
    <row r="58" spans="1:13" ht="14.25">
      <c r="A58" s="41"/>
      <c r="B58" s="41"/>
      <c r="C58" s="41"/>
      <c r="D58" s="46"/>
      <c r="E58" s="41"/>
      <c r="F58" s="46"/>
      <c r="G58" s="41"/>
      <c r="H58" s="46"/>
      <c r="I58" s="41"/>
      <c r="J58" s="46"/>
      <c r="K58" s="47"/>
      <c r="L58" s="46"/>
      <c r="M58" s="47"/>
    </row>
    <row r="59" spans="1:13" ht="14.25">
      <c r="A59" s="41"/>
      <c r="B59" s="41"/>
      <c r="C59" s="41"/>
      <c r="D59" s="46"/>
      <c r="E59" s="41"/>
      <c r="F59" s="46"/>
      <c r="G59" s="41"/>
      <c r="H59" s="46"/>
      <c r="I59" s="41"/>
      <c r="J59" s="46"/>
      <c r="K59" s="47"/>
      <c r="L59" s="46"/>
      <c r="M59" s="47"/>
    </row>
    <row r="60" spans="1:13" ht="14.25">
      <c r="A60" s="41"/>
      <c r="B60" s="41"/>
      <c r="C60" s="41"/>
      <c r="D60" s="46"/>
      <c r="E60" s="41"/>
      <c r="F60" s="46"/>
      <c r="G60" s="41"/>
      <c r="H60" s="46"/>
      <c r="I60" s="41"/>
      <c r="J60" s="46"/>
      <c r="K60" s="47"/>
      <c r="L60" s="46"/>
      <c r="M60" s="47"/>
    </row>
    <row r="61" spans="4:13" ht="14.25">
      <c r="D61" s="45"/>
      <c r="F61" s="45"/>
      <c r="H61" s="45"/>
      <c r="J61" s="45"/>
      <c r="K61" s="44"/>
      <c r="L61" s="45"/>
      <c r="M61" s="44"/>
    </row>
    <row r="62" spans="4:12" ht="14.25">
      <c r="D62" s="45"/>
      <c r="F62" s="45"/>
      <c r="H62" s="45"/>
      <c r="J62" s="45"/>
      <c r="L62" s="45"/>
    </row>
    <row r="63" spans="4:12" ht="14.25">
      <c r="D63" s="45"/>
      <c r="F63" s="45"/>
      <c r="H63" s="45"/>
      <c r="J63" s="45"/>
      <c r="L63" s="45"/>
    </row>
    <row r="64" spans="4:12" ht="14.25">
      <c r="D64" s="45"/>
      <c r="F64" s="45"/>
      <c r="H64" s="45"/>
      <c r="J64" s="45"/>
      <c r="L64" s="45"/>
    </row>
    <row r="65" spans="4:12" ht="14.25">
      <c r="D65" s="45"/>
      <c r="F65" s="45"/>
      <c r="H65" s="45"/>
      <c r="J65" s="45"/>
      <c r="L65" s="45"/>
    </row>
    <row r="66" spans="4:12" ht="14.25">
      <c r="D66" s="45"/>
      <c r="F66" s="45"/>
      <c r="H66" s="45"/>
      <c r="J66" s="45"/>
      <c r="L66" s="45"/>
    </row>
    <row r="67" spans="4:12" ht="14.25">
      <c r="D67" s="45"/>
      <c r="F67" s="45"/>
      <c r="H67" s="45"/>
      <c r="J67" s="45"/>
      <c r="L67" s="45"/>
    </row>
    <row r="68" spans="4:12" ht="14.25">
      <c r="D68" s="45"/>
      <c r="F68" s="45"/>
      <c r="H68" s="45"/>
      <c r="J68" s="45"/>
      <c r="L68" s="45"/>
    </row>
    <row r="69" spans="4:12" ht="14.25">
      <c r="D69" s="45"/>
      <c r="F69" s="45"/>
      <c r="H69" s="45"/>
      <c r="J69" s="45"/>
      <c r="L69" s="45"/>
    </row>
    <row r="70" spans="4:12" ht="14.25">
      <c r="D70" s="45"/>
      <c r="F70" s="45"/>
      <c r="H70" s="45"/>
      <c r="J70" s="45"/>
      <c r="L70" s="45"/>
    </row>
    <row r="71" spans="4:12" ht="14.25">
      <c r="D71" s="45"/>
      <c r="F71" s="45"/>
      <c r="H71" s="45"/>
      <c r="J71" s="45"/>
      <c r="L71" s="45"/>
    </row>
    <row r="72" spans="4:12" ht="14.25">
      <c r="D72" s="45"/>
      <c r="F72" s="45"/>
      <c r="H72" s="45"/>
      <c r="J72" s="45"/>
      <c r="L72" s="45"/>
    </row>
    <row r="73" spans="4:12" ht="14.25">
      <c r="D73" s="45"/>
      <c r="F73" s="45"/>
      <c r="H73" s="45"/>
      <c r="J73" s="45"/>
      <c r="L73" s="45"/>
    </row>
    <row r="74" spans="4:12" ht="14.25">
      <c r="D74" s="45"/>
      <c r="F74" s="45"/>
      <c r="H74" s="45"/>
      <c r="J74" s="45"/>
      <c r="L74" s="45"/>
    </row>
    <row r="75" spans="4:12" ht="14.25">
      <c r="D75" s="45"/>
      <c r="F75" s="45"/>
      <c r="H75" s="45"/>
      <c r="J75" s="45"/>
      <c r="L75" s="45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1.66796875" style="41" customWidth="1"/>
    <col min="2" max="2" width="64.16015625" style="41" customWidth="1"/>
    <col min="3" max="3" width="26" style="41" bestFit="1" customWidth="1"/>
    <col min="4" max="4" width="22.16015625" style="41" bestFit="1" customWidth="1"/>
    <col min="5" max="5" width="21.16015625" style="41" bestFit="1" customWidth="1"/>
    <col min="6" max="6" width="16.66015625" style="41" bestFit="1" customWidth="1"/>
    <col min="7" max="7" width="15.5" style="41" bestFit="1" customWidth="1"/>
    <col min="8" max="16384" width="9.33203125" style="41" customWidth="1"/>
  </cols>
  <sheetData>
    <row r="1" spans="1:4" ht="15">
      <c r="A1" s="18" t="s">
        <v>27</v>
      </c>
      <c r="C1" s="43" t="s">
        <v>168</v>
      </c>
      <c r="D1" s="43" t="s">
        <v>169</v>
      </c>
    </row>
    <row r="2" spans="1:8" ht="15">
      <c r="A2" s="18" t="s">
        <v>170</v>
      </c>
      <c r="C2" s="43"/>
      <c r="D2" s="43" t="s">
        <v>171</v>
      </c>
      <c r="E2" s="46"/>
      <c r="F2" s="46"/>
      <c r="G2" s="46"/>
      <c r="H2" s="46"/>
    </row>
    <row r="3" spans="1:8" ht="15">
      <c r="A3" s="18" t="str">
        <f>+PL!A3</f>
        <v>FOR THE QUARTER ENDED 30 SEPTEMBER 2015</v>
      </c>
      <c r="C3" s="43"/>
      <c r="D3" s="43" t="s">
        <v>172</v>
      </c>
      <c r="E3" s="46"/>
      <c r="F3" s="46"/>
      <c r="G3" s="46"/>
      <c r="H3" s="46"/>
    </row>
    <row r="4" spans="3:8" ht="14.25">
      <c r="C4" s="43"/>
      <c r="D4" s="43"/>
      <c r="E4" s="46"/>
      <c r="F4" s="46"/>
      <c r="G4" s="46"/>
      <c r="H4" s="46"/>
    </row>
    <row r="5" spans="3:8" ht="14.25">
      <c r="C5" s="78" t="s">
        <v>212</v>
      </c>
      <c r="D5" s="78" t="s">
        <v>211</v>
      </c>
      <c r="E5" s="46"/>
      <c r="F5" s="46"/>
      <c r="G5" s="46"/>
      <c r="H5" s="46"/>
    </row>
    <row r="6" spans="3:8" ht="14.25">
      <c r="C6" s="43" t="s">
        <v>8</v>
      </c>
      <c r="D6" s="43" t="s">
        <v>8</v>
      </c>
      <c r="E6" s="46"/>
      <c r="F6" s="46"/>
      <c r="G6" s="46"/>
      <c r="H6" s="46"/>
    </row>
    <row r="7" spans="5:8" ht="14.25">
      <c r="E7" s="46"/>
      <c r="F7" s="46"/>
      <c r="G7" s="46"/>
      <c r="H7" s="46"/>
    </row>
    <row r="8" spans="1:8" ht="15">
      <c r="A8" s="75"/>
      <c r="B8" s="60" t="s">
        <v>173</v>
      </c>
      <c r="C8" s="47">
        <v>23548324</v>
      </c>
      <c r="D8" s="47">
        <v>7737679</v>
      </c>
      <c r="E8" s="92"/>
      <c r="F8" s="46"/>
      <c r="G8" s="49"/>
      <c r="H8" s="46"/>
    </row>
    <row r="9" spans="1:8" ht="14.25">
      <c r="A9" s="75"/>
      <c r="B9" s="76"/>
      <c r="C9" s="47"/>
      <c r="D9" s="47"/>
      <c r="E9" s="92"/>
      <c r="F9" s="46"/>
      <c r="G9" s="49"/>
      <c r="H9" s="46"/>
    </row>
    <row r="10" spans="1:8" ht="14.25">
      <c r="A10" s="75"/>
      <c r="B10" s="76"/>
      <c r="C10" s="47"/>
      <c r="D10" s="47"/>
      <c r="E10" s="92"/>
      <c r="F10" s="46"/>
      <c r="G10" s="49"/>
      <c r="H10" s="46"/>
    </row>
    <row r="11" spans="1:8" ht="14.25">
      <c r="A11" s="93"/>
      <c r="B11" s="77" t="s">
        <v>174</v>
      </c>
      <c r="C11" s="47"/>
      <c r="D11" s="47"/>
      <c r="E11" s="92"/>
      <c r="F11" s="46"/>
      <c r="G11" s="49"/>
      <c r="H11" s="46"/>
    </row>
    <row r="12" spans="1:8" ht="14.25">
      <c r="A12" s="93"/>
      <c r="B12" s="5" t="s">
        <v>175</v>
      </c>
      <c r="C12" s="47">
        <v>54172</v>
      </c>
      <c r="D12" s="47">
        <v>54171</v>
      </c>
      <c r="E12" s="92"/>
      <c r="F12" s="46"/>
      <c r="G12" s="49"/>
      <c r="H12" s="46"/>
    </row>
    <row r="13" spans="1:8" ht="14.25">
      <c r="A13" s="93"/>
      <c r="B13" s="67" t="s">
        <v>176</v>
      </c>
      <c r="C13" s="47"/>
      <c r="D13" s="47"/>
      <c r="E13" s="92"/>
      <c r="F13" s="46"/>
      <c r="G13" s="49"/>
      <c r="H13" s="46"/>
    </row>
    <row r="14" spans="1:8" ht="14.25">
      <c r="A14" s="93"/>
      <c r="B14" s="68" t="s">
        <v>177</v>
      </c>
      <c r="C14" s="47">
        <v>1714882</v>
      </c>
      <c r="D14" s="47">
        <v>2583584</v>
      </c>
      <c r="E14" s="92"/>
      <c r="F14" s="46"/>
      <c r="G14" s="49"/>
      <c r="H14" s="46"/>
    </row>
    <row r="15" spans="1:8" ht="14.25">
      <c r="A15" s="93"/>
      <c r="B15" s="68" t="s">
        <v>178</v>
      </c>
      <c r="C15" s="47"/>
      <c r="D15" s="47"/>
      <c r="E15" s="92"/>
      <c r="F15" s="46"/>
      <c r="G15" s="49"/>
      <c r="H15" s="46"/>
    </row>
    <row r="16" spans="1:8" ht="14.25">
      <c r="A16" s="93"/>
      <c r="B16" s="69" t="s">
        <v>136</v>
      </c>
      <c r="C16" s="47">
        <v>385530</v>
      </c>
      <c r="D16" s="47">
        <v>100</v>
      </c>
      <c r="E16" s="92"/>
      <c r="F16" s="46"/>
      <c r="G16" s="49"/>
      <c r="H16" s="46"/>
    </row>
    <row r="17" spans="1:8" ht="14.25">
      <c r="A17" s="93"/>
      <c r="B17" s="69" t="s">
        <v>137</v>
      </c>
      <c r="C17" s="47">
        <v>4776</v>
      </c>
      <c r="D17" s="47">
        <v>6</v>
      </c>
      <c r="E17" s="92"/>
      <c r="F17" s="46"/>
      <c r="G17" s="49"/>
      <c r="H17" s="46"/>
    </row>
    <row r="18" spans="1:8" ht="14.25">
      <c r="A18" s="93"/>
      <c r="B18" s="70" t="s">
        <v>179</v>
      </c>
      <c r="C18" s="47"/>
      <c r="D18" s="47"/>
      <c r="E18" s="92"/>
      <c r="F18" s="46"/>
      <c r="G18" s="49"/>
      <c r="H18" s="46"/>
    </row>
    <row r="19" spans="1:8" ht="14.25">
      <c r="A19" s="93"/>
      <c r="B19" s="68" t="s">
        <v>177</v>
      </c>
      <c r="C19" s="47"/>
      <c r="D19" s="47">
        <v>17418</v>
      </c>
      <c r="E19" s="92"/>
      <c r="F19" s="46"/>
      <c r="G19" s="49"/>
      <c r="H19" s="46"/>
    </row>
    <row r="20" spans="1:8" ht="14.25">
      <c r="A20" s="93"/>
      <c r="B20" s="68" t="s">
        <v>180</v>
      </c>
      <c r="C20" s="47"/>
      <c r="D20" s="47"/>
      <c r="E20" s="92"/>
      <c r="F20" s="46"/>
      <c r="G20" s="49"/>
      <c r="H20" s="46"/>
    </row>
    <row r="21" spans="2:8" ht="14.25">
      <c r="B21" s="5" t="s">
        <v>164</v>
      </c>
      <c r="C21" s="47"/>
      <c r="D21" s="47"/>
      <c r="F21" s="46"/>
      <c r="G21" s="49"/>
      <c r="H21" s="46"/>
    </row>
    <row r="22" spans="2:8" ht="14.25">
      <c r="B22" s="2" t="s">
        <v>163</v>
      </c>
      <c r="C22" s="47"/>
      <c r="D22" s="47"/>
      <c r="F22" s="46"/>
      <c r="G22" s="49"/>
      <c r="H22" s="46"/>
    </row>
    <row r="23" spans="1:8" ht="14.25">
      <c r="A23" s="93"/>
      <c r="B23" s="69" t="s">
        <v>181</v>
      </c>
      <c r="C23" s="47">
        <v>3514399</v>
      </c>
      <c r="D23" s="47">
        <v>3096116</v>
      </c>
      <c r="E23" s="92"/>
      <c r="F23" s="46"/>
      <c r="G23" s="49"/>
      <c r="H23" s="46"/>
    </row>
    <row r="24" spans="1:8" ht="14.25">
      <c r="A24" s="93"/>
      <c r="B24" s="70" t="s">
        <v>182</v>
      </c>
      <c r="C24" s="47"/>
      <c r="D24" s="47"/>
      <c r="E24" s="92"/>
      <c r="F24" s="46"/>
      <c r="G24" s="49"/>
      <c r="H24" s="46"/>
    </row>
    <row r="25" spans="1:8" ht="14.25">
      <c r="A25" s="93"/>
      <c r="B25" s="71" t="s">
        <v>138</v>
      </c>
      <c r="C25" s="47">
        <v>318068</v>
      </c>
      <c r="D25" s="47">
        <v>772741</v>
      </c>
      <c r="E25" s="92"/>
      <c r="F25" s="46"/>
      <c r="G25" s="49"/>
      <c r="H25" s="46"/>
    </row>
    <row r="26" spans="1:8" ht="14.25">
      <c r="A26" s="93"/>
      <c r="B26" s="71" t="s">
        <v>139</v>
      </c>
      <c r="C26" s="47">
        <v>-562978</v>
      </c>
      <c r="D26" s="47">
        <v>-415569</v>
      </c>
      <c r="E26" s="92"/>
      <c r="F26" s="46"/>
      <c r="G26" s="49"/>
      <c r="H26" s="46"/>
    </row>
    <row r="27" spans="1:8" ht="14.25">
      <c r="A27" s="93"/>
      <c r="B27" s="70" t="s">
        <v>140</v>
      </c>
      <c r="C27" s="47"/>
      <c r="D27" s="47"/>
      <c r="E27" s="92"/>
      <c r="F27" s="46"/>
      <c r="G27" s="49"/>
      <c r="H27" s="46"/>
    </row>
    <row r="28" spans="1:8" ht="14.25">
      <c r="A28" s="93"/>
      <c r="B28" s="71" t="s">
        <v>141</v>
      </c>
      <c r="C28" s="47"/>
      <c r="D28" s="47"/>
      <c r="E28" s="92"/>
      <c r="F28" s="46"/>
      <c r="G28" s="49"/>
      <c r="H28" s="46"/>
    </row>
    <row r="29" spans="1:8" ht="14.25">
      <c r="A29" s="93"/>
      <c r="B29" s="71" t="s">
        <v>142</v>
      </c>
      <c r="C29" s="47">
        <v>-204023</v>
      </c>
      <c r="D29" s="47">
        <v>-316145</v>
      </c>
      <c r="E29" s="92"/>
      <c r="F29" s="46"/>
      <c r="G29" s="49"/>
      <c r="H29" s="46"/>
    </row>
    <row r="30" spans="1:8" ht="14.25">
      <c r="A30" s="93"/>
      <c r="B30" s="71" t="s">
        <v>183</v>
      </c>
      <c r="C30" s="47"/>
      <c r="D30" s="47">
        <v>12274</v>
      </c>
      <c r="E30" s="92"/>
      <c r="F30" s="46"/>
      <c r="G30" s="49"/>
      <c r="H30" s="46"/>
    </row>
    <row r="31" spans="1:8" ht="14.25">
      <c r="A31" s="93"/>
      <c r="B31" s="66" t="s">
        <v>184</v>
      </c>
      <c r="C31" s="47"/>
      <c r="D31" s="47"/>
      <c r="E31" s="92"/>
      <c r="F31" s="46"/>
      <c r="G31" s="49"/>
      <c r="H31" s="46"/>
    </row>
    <row r="32" spans="1:8" ht="14.25">
      <c r="A32" s="93"/>
      <c r="B32" s="65" t="s">
        <v>177</v>
      </c>
      <c r="C32" s="47">
        <v>-13661557</v>
      </c>
      <c r="D32" s="47">
        <v>-19188</v>
      </c>
      <c r="E32" s="92"/>
      <c r="F32" s="46"/>
      <c r="G32" s="49"/>
      <c r="H32" s="46"/>
    </row>
    <row r="33" spans="1:8" ht="14.25">
      <c r="A33" s="93"/>
      <c r="B33" s="65" t="s">
        <v>180</v>
      </c>
      <c r="C33" s="47"/>
      <c r="D33" s="47"/>
      <c r="E33" s="92"/>
      <c r="F33" s="46"/>
      <c r="G33" s="49"/>
      <c r="H33" s="46"/>
    </row>
    <row r="34" spans="1:8" ht="14.25">
      <c r="A34" s="93"/>
      <c r="B34" s="2" t="s">
        <v>159</v>
      </c>
      <c r="C34" s="47"/>
      <c r="D34" s="47"/>
      <c r="E34" s="92"/>
      <c r="F34" s="46"/>
      <c r="G34" s="49"/>
      <c r="H34" s="46"/>
    </row>
    <row r="35" spans="1:8" ht="14.25">
      <c r="A35" s="93"/>
      <c r="B35" s="69" t="s">
        <v>143</v>
      </c>
      <c r="C35" s="47">
        <v>465950</v>
      </c>
      <c r="D35" s="47">
        <v>274698</v>
      </c>
      <c r="E35" s="92"/>
      <c r="F35" s="46"/>
      <c r="G35" s="49"/>
      <c r="H35" s="46"/>
    </row>
    <row r="36" spans="1:8" ht="14.25">
      <c r="A36" s="93"/>
      <c r="B36" s="69" t="s">
        <v>185</v>
      </c>
      <c r="C36" s="47"/>
      <c r="D36" s="47"/>
      <c r="E36" s="92"/>
      <c r="F36" s="46"/>
      <c r="G36" s="49"/>
      <c r="H36" s="46"/>
    </row>
    <row r="37" spans="1:8" ht="14.25">
      <c r="A37" s="93"/>
      <c r="B37" s="75" t="s">
        <v>155</v>
      </c>
      <c r="C37" s="48"/>
      <c r="D37" s="48"/>
      <c r="E37" s="92"/>
      <c r="F37" s="46"/>
      <c r="G37" s="49"/>
      <c r="H37" s="46"/>
    </row>
    <row r="38" spans="1:8" ht="14.25">
      <c r="A38" s="93"/>
      <c r="B38" s="75" t="s">
        <v>53</v>
      </c>
      <c r="C38" s="47">
        <f>SUM(C8:C37)</f>
        <v>15577543</v>
      </c>
      <c r="D38" s="47">
        <f>SUM(D8:D37)</f>
        <v>13797885</v>
      </c>
      <c r="E38" s="92"/>
      <c r="F38" s="46"/>
      <c r="G38" s="49"/>
      <c r="H38" s="46"/>
    </row>
    <row r="39" spans="1:8" ht="14.25">
      <c r="A39" s="93"/>
      <c r="B39" s="75"/>
      <c r="C39" s="47"/>
      <c r="D39" s="47"/>
      <c r="E39" s="92"/>
      <c r="F39" s="46"/>
      <c r="G39" s="49"/>
      <c r="H39" s="46"/>
    </row>
    <row r="40" spans="1:8" ht="14.25">
      <c r="A40" s="93"/>
      <c r="B40" s="75" t="s">
        <v>18</v>
      </c>
      <c r="C40" s="47"/>
      <c r="D40" s="47"/>
      <c r="E40" s="92"/>
      <c r="F40" s="46"/>
      <c r="G40" s="49"/>
      <c r="H40" s="46"/>
    </row>
    <row r="41" spans="1:8" ht="14.25">
      <c r="A41" s="93"/>
      <c r="B41" s="72" t="s">
        <v>147</v>
      </c>
      <c r="C41" s="47">
        <v>-9564822</v>
      </c>
      <c r="D41" s="47">
        <v>-2577348</v>
      </c>
      <c r="E41" s="92"/>
      <c r="F41" s="46"/>
      <c r="G41" s="49"/>
      <c r="H41" s="46"/>
    </row>
    <row r="42" spans="1:8" ht="14.25">
      <c r="A42" s="93"/>
      <c r="B42" s="72" t="s">
        <v>148</v>
      </c>
      <c r="C42" s="47">
        <v>-9527069</v>
      </c>
      <c r="D42" s="47">
        <v>8835305</v>
      </c>
      <c r="E42" s="92"/>
      <c r="F42" s="46"/>
      <c r="G42" s="49"/>
      <c r="H42" s="46"/>
    </row>
    <row r="43" spans="1:8" ht="14.25">
      <c r="A43" s="93"/>
      <c r="B43" s="72" t="s">
        <v>149</v>
      </c>
      <c r="C43" s="47">
        <v>-1783525</v>
      </c>
      <c r="D43" s="47">
        <v>9533341</v>
      </c>
      <c r="E43" s="92"/>
      <c r="F43" s="46"/>
      <c r="G43" s="49"/>
      <c r="H43" s="46"/>
    </row>
    <row r="44" spans="1:8" ht="14.25">
      <c r="A44" s="93"/>
      <c r="B44" s="72" t="s">
        <v>186</v>
      </c>
      <c r="C44" s="47">
        <v>648949</v>
      </c>
      <c r="D44" s="47">
        <v>-14850285</v>
      </c>
      <c r="E44" s="92"/>
      <c r="F44" s="46"/>
      <c r="G44" s="49"/>
      <c r="H44" s="46"/>
    </row>
    <row r="45" spans="1:8" ht="14.25">
      <c r="A45" s="93"/>
      <c r="B45" s="1" t="s">
        <v>205</v>
      </c>
      <c r="C45" s="47">
        <v>-7056759</v>
      </c>
      <c r="D45" s="47">
        <v>0</v>
      </c>
      <c r="E45" s="92"/>
      <c r="F45" s="46"/>
      <c r="G45" s="49"/>
      <c r="H45" s="46"/>
    </row>
    <row r="46" spans="2:8" ht="14.25">
      <c r="B46" s="1"/>
      <c r="C46" s="48"/>
      <c r="D46" s="48">
        <v>0</v>
      </c>
      <c r="F46" s="46"/>
      <c r="G46" s="49"/>
      <c r="H46" s="46"/>
    </row>
    <row r="47" spans="1:8" ht="14.25">
      <c r="A47" s="93"/>
      <c r="B47" s="75" t="s">
        <v>187</v>
      </c>
      <c r="C47" s="47">
        <f>SUM(C38:C46)</f>
        <v>-11705683</v>
      </c>
      <c r="D47" s="47">
        <f>SUM(D38:D46)</f>
        <v>14738898</v>
      </c>
      <c r="E47" s="92"/>
      <c r="F47" s="46"/>
      <c r="G47" s="49"/>
      <c r="H47" s="46"/>
    </row>
    <row r="48" spans="1:8" ht="14.25">
      <c r="A48" s="93"/>
      <c r="B48" s="75"/>
      <c r="C48" s="47"/>
      <c r="D48" s="47"/>
      <c r="E48" s="92"/>
      <c r="F48" s="46"/>
      <c r="G48" s="49"/>
      <c r="H48" s="46"/>
    </row>
    <row r="49" spans="1:8" ht="14.25">
      <c r="A49" s="93"/>
      <c r="B49" s="5" t="s">
        <v>144</v>
      </c>
      <c r="C49" s="47">
        <v>-1816697</v>
      </c>
      <c r="D49" s="47">
        <v>-1984363</v>
      </c>
      <c r="E49" s="92"/>
      <c r="F49" s="46"/>
      <c r="G49" s="49"/>
      <c r="H49" s="46"/>
    </row>
    <row r="50" spans="1:8" ht="14.25">
      <c r="A50" s="93"/>
      <c r="B50" s="69" t="s">
        <v>145</v>
      </c>
      <c r="C50" s="47">
        <v>-465950</v>
      </c>
      <c r="D50" s="47">
        <v>-274698</v>
      </c>
      <c r="E50" s="92"/>
      <c r="F50" s="46"/>
      <c r="G50" s="49"/>
      <c r="H50" s="46"/>
    </row>
    <row r="51" spans="1:8" ht="14.25">
      <c r="A51" s="93"/>
      <c r="B51" s="69" t="s">
        <v>146</v>
      </c>
      <c r="C51" s="47">
        <v>-3514399</v>
      </c>
      <c r="D51" s="47">
        <v>-3096116</v>
      </c>
      <c r="E51" s="92"/>
      <c r="F51" s="46"/>
      <c r="G51" s="49"/>
      <c r="H51" s="46"/>
    </row>
    <row r="52" spans="1:8" ht="14.25">
      <c r="A52" s="93"/>
      <c r="B52" s="77" t="s">
        <v>188</v>
      </c>
      <c r="C52" s="49">
        <v>919140</v>
      </c>
      <c r="D52" s="49">
        <v>161194</v>
      </c>
      <c r="E52" s="92"/>
      <c r="F52" s="46"/>
      <c r="G52" s="49"/>
      <c r="H52" s="46"/>
    </row>
    <row r="53" spans="1:8" ht="15.75" customHeight="1">
      <c r="A53" s="93"/>
      <c r="B53" s="60" t="s">
        <v>189</v>
      </c>
      <c r="C53" s="50">
        <f>SUM(C47:C52)</f>
        <v>-16583589</v>
      </c>
      <c r="D53" s="50">
        <f>SUM(D47:D52)</f>
        <v>9544915</v>
      </c>
      <c r="E53" s="92"/>
      <c r="F53" s="46"/>
      <c r="G53" s="49"/>
      <c r="H53" s="46"/>
    </row>
    <row r="54" spans="1:8" ht="14.25">
      <c r="A54" s="93"/>
      <c r="B54" s="75"/>
      <c r="E54" s="92"/>
      <c r="F54" s="46"/>
      <c r="G54" s="49"/>
      <c r="H54" s="46"/>
    </row>
    <row r="55" spans="1:8" ht="15">
      <c r="A55" s="93"/>
      <c r="B55" s="60" t="s">
        <v>190</v>
      </c>
      <c r="C55" s="47"/>
      <c r="D55" s="47"/>
      <c r="E55" s="92"/>
      <c r="F55" s="46"/>
      <c r="G55" s="49"/>
      <c r="H55" s="46"/>
    </row>
    <row r="56" spans="1:8" ht="14.25" hidden="1">
      <c r="A56" s="93"/>
      <c r="B56" s="89" t="s">
        <v>191</v>
      </c>
      <c r="C56" s="47"/>
      <c r="D56" s="47"/>
      <c r="E56" s="92"/>
      <c r="F56" s="46"/>
      <c r="G56" s="49"/>
      <c r="H56" s="46"/>
    </row>
    <row r="57" spans="1:8" ht="14.25">
      <c r="A57" s="93"/>
      <c r="B57" s="90" t="s">
        <v>192</v>
      </c>
      <c r="C57" s="47">
        <v>-3120226</v>
      </c>
      <c r="D57" s="47">
        <v>-6234144</v>
      </c>
      <c r="E57" s="92"/>
      <c r="F57" s="46"/>
      <c r="G57" s="49"/>
      <c r="H57" s="46"/>
    </row>
    <row r="58" spans="1:8" ht="14.25">
      <c r="A58" s="93"/>
      <c r="B58" s="89" t="s">
        <v>193</v>
      </c>
      <c r="C58" s="47">
        <v>-2968001</v>
      </c>
      <c r="D58" s="47"/>
      <c r="E58" s="92"/>
      <c r="F58" s="46"/>
      <c r="G58" s="49"/>
      <c r="H58" s="46"/>
    </row>
    <row r="59" spans="1:8" ht="14.25">
      <c r="A59" s="93"/>
      <c r="B59" s="90" t="s">
        <v>194</v>
      </c>
      <c r="C59" s="47">
        <v>20464</v>
      </c>
      <c r="D59" s="47">
        <v>40200</v>
      </c>
      <c r="E59" s="92"/>
      <c r="F59" s="46"/>
      <c r="G59" s="49"/>
      <c r="H59" s="46"/>
    </row>
    <row r="60" spans="1:8" ht="14.25">
      <c r="A60" s="93"/>
      <c r="B60" s="90" t="s">
        <v>160</v>
      </c>
      <c r="C60" s="47">
        <v>22000000</v>
      </c>
      <c r="D60" s="47"/>
      <c r="E60" s="92"/>
      <c r="F60" s="46"/>
      <c r="G60" s="49"/>
      <c r="H60" s="46"/>
    </row>
    <row r="61" spans="1:8" ht="14.25">
      <c r="A61" s="93"/>
      <c r="B61" s="90" t="s">
        <v>156</v>
      </c>
      <c r="C61" s="47"/>
      <c r="D61" s="47"/>
      <c r="E61" s="92"/>
      <c r="F61" s="46"/>
      <c r="G61" s="49"/>
      <c r="H61" s="46"/>
    </row>
    <row r="62" spans="1:8" ht="15.75" customHeight="1">
      <c r="A62" s="93"/>
      <c r="B62" s="60" t="s">
        <v>195</v>
      </c>
      <c r="C62" s="50">
        <f>SUM(C56:C61)</f>
        <v>15932237</v>
      </c>
      <c r="D62" s="50">
        <f>SUM(D56:D61)</f>
        <v>-6193944</v>
      </c>
      <c r="E62" s="92"/>
      <c r="F62" s="46"/>
      <c r="G62" s="49"/>
      <c r="H62" s="46"/>
    </row>
    <row r="63" spans="1:8" ht="14.25">
      <c r="A63" s="93"/>
      <c r="C63" s="49"/>
      <c r="D63" s="49"/>
      <c r="E63" s="92"/>
      <c r="F63" s="46"/>
      <c r="G63" s="49"/>
      <c r="H63" s="46"/>
    </row>
    <row r="64" spans="1:8" ht="14.25" hidden="1">
      <c r="A64" s="93"/>
      <c r="C64" s="47"/>
      <c r="D64" s="47"/>
      <c r="E64" s="92"/>
      <c r="F64" s="46"/>
      <c r="G64" s="49"/>
      <c r="H64" s="46"/>
    </row>
    <row r="65" spans="1:8" ht="15">
      <c r="A65" s="93"/>
      <c r="B65" s="18" t="s">
        <v>196</v>
      </c>
      <c r="C65" s="47"/>
      <c r="D65" s="47"/>
      <c r="E65" s="92"/>
      <c r="F65" s="46"/>
      <c r="G65" s="49"/>
      <c r="H65" s="46"/>
    </row>
    <row r="66" spans="1:8" ht="14.25">
      <c r="A66" s="93"/>
      <c r="B66" s="65" t="s">
        <v>197</v>
      </c>
      <c r="C66" s="47"/>
      <c r="D66" s="47">
        <v>0</v>
      </c>
      <c r="E66" s="92"/>
      <c r="F66" s="46"/>
      <c r="G66" s="49"/>
      <c r="H66" s="46"/>
    </row>
    <row r="67" spans="2:8" ht="14.25">
      <c r="B67" s="65" t="s">
        <v>161</v>
      </c>
      <c r="C67" s="47"/>
      <c r="D67" s="47"/>
      <c r="F67" s="46"/>
      <c r="G67" s="49"/>
      <c r="H67" s="46"/>
    </row>
    <row r="68" spans="1:8" ht="14.25">
      <c r="A68" s="93"/>
      <c r="B68" s="65" t="s">
        <v>198</v>
      </c>
      <c r="C68" s="47"/>
      <c r="D68" s="47">
        <v>0</v>
      </c>
      <c r="E68" s="92"/>
      <c r="F68" s="46"/>
      <c r="G68" s="49"/>
      <c r="H68" s="46"/>
    </row>
    <row r="69" spans="1:8" ht="14.25">
      <c r="A69" s="93"/>
      <c r="B69" s="65" t="s">
        <v>199</v>
      </c>
      <c r="C69" s="47">
        <v>-1293653</v>
      </c>
      <c r="D69" s="47">
        <v>-1269258</v>
      </c>
      <c r="E69" s="92"/>
      <c r="F69" s="46"/>
      <c r="G69" s="49"/>
      <c r="H69" s="46"/>
    </row>
    <row r="70" spans="1:8" ht="14.25">
      <c r="A70" s="93"/>
      <c r="B70" s="65" t="s">
        <v>162</v>
      </c>
      <c r="C70" s="47"/>
      <c r="D70" s="47"/>
      <c r="E70" s="92"/>
      <c r="F70" s="46"/>
      <c r="G70" s="49"/>
      <c r="H70" s="46"/>
    </row>
    <row r="71" spans="1:8" ht="14.25">
      <c r="A71" s="93"/>
      <c r="B71" s="65" t="s">
        <v>200</v>
      </c>
      <c r="C71" s="47">
        <v>-681932</v>
      </c>
      <c r="D71" s="47">
        <v>-599868</v>
      </c>
      <c r="E71" s="92"/>
      <c r="F71" s="46"/>
      <c r="G71" s="49"/>
      <c r="H71" s="46"/>
    </row>
    <row r="72" spans="2:8" ht="14.25">
      <c r="B72" s="91"/>
      <c r="C72" s="47"/>
      <c r="D72" s="47"/>
      <c r="F72" s="46"/>
      <c r="G72" s="49"/>
      <c r="H72" s="46"/>
    </row>
    <row r="73" spans="1:8" ht="15.75" customHeight="1">
      <c r="A73" s="93"/>
      <c r="B73" s="18" t="s">
        <v>201</v>
      </c>
      <c r="C73" s="50">
        <f>SUM(C66:C72)</f>
        <v>-1975585</v>
      </c>
      <c r="D73" s="50">
        <f>SUM(D66:D72)</f>
        <v>-1869126</v>
      </c>
      <c r="E73" s="92"/>
      <c r="F73" s="46"/>
      <c r="G73" s="49"/>
      <c r="H73" s="46"/>
    </row>
    <row r="74" spans="1:8" ht="14.25">
      <c r="A74" s="93"/>
      <c r="C74" s="47"/>
      <c r="D74" s="47"/>
      <c r="E74" s="92"/>
      <c r="F74" s="46"/>
      <c r="G74" s="49"/>
      <c r="H74" s="46"/>
    </row>
    <row r="75" spans="1:8" ht="14.25">
      <c r="A75" s="93"/>
      <c r="B75" s="41" t="s">
        <v>19</v>
      </c>
      <c r="C75" s="47">
        <f>+C53+C62+C73</f>
        <v>-2626937</v>
      </c>
      <c r="D75" s="47">
        <f>+D53+D62+D73</f>
        <v>1481845</v>
      </c>
      <c r="E75" s="92"/>
      <c r="F75" s="46"/>
      <c r="G75" s="49"/>
      <c r="H75" s="46"/>
    </row>
    <row r="76" spans="1:8" ht="14.25">
      <c r="A76" s="93"/>
      <c r="C76" s="47"/>
      <c r="D76" s="47"/>
      <c r="E76" s="92"/>
      <c r="F76" s="46"/>
      <c r="G76" s="49"/>
      <c r="H76" s="46"/>
    </row>
    <row r="77" spans="1:8" ht="14.25">
      <c r="A77" s="93"/>
      <c r="B77" s="41" t="s">
        <v>202</v>
      </c>
      <c r="C77" s="47">
        <v>27644993</v>
      </c>
      <c r="D77" s="47">
        <v>18608176</v>
      </c>
      <c r="E77" s="92"/>
      <c r="F77" s="46"/>
      <c r="G77" s="49"/>
      <c r="H77" s="46"/>
    </row>
    <row r="78" spans="1:8" ht="14.25">
      <c r="A78" s="93"/>
      <c r="C78" s="49"/>
      <c r="D78" s="49"/>
      <c r="E78" s="92"/>
      <c r="F78" s="46"/>
      <c r="G78" s="49"/>
      <c r="H78" s="46"/>
    </row>
    <row r="79" spans="1:8" ht="15.75" customHeight="1" thickBot="1">
      <c r="A79" s="93"/>
      <c r="B79" s="41" t="s">
        <v>26</v>
      </c>
      <c r="C79" s="51">
        <f>SUM(C75:C78)</f>
        <v>25018056</v>
      </c>
      <c r="D79" s="51">
        <f>SUM(D75:D78)</f>
        <v>20090021</v>
      </c>
      <c r="E79" s="92"/>
      <c r="F79" s="46"/>
      <c r="G79" s="49"/>
      <c r="H79" s="46"/>
    </row>
    <row r="80" spans="1:8" ht="15" thickTop="1">
      <c r="A80" s="93"/>
      <c r="C80" s="47"/>
      <c r="D80" s="47"/>
      <c r="E80" s="92"/>
      <c r="F80" s="49"/>
      <c r="G80" s="49"/>
      <c r="H80" s="46"/>
    </row>
    <row r="81" spans="1:8" ht="14.25">
      <c r="A81" s="93"/>
      <c r="C81" s="47"/>
      <c r="D81" s="47"/>
      <c r="E81" s="92"/>
      <c r="F81" s="49"/>
      <c r="G81" s="49"/>
      <c r="H81" s="46"/>
    </row>
    <row r="82" spans="1:8" ht="14.25">
      <c r="A82" s="93"/>
      <c r="B82" s="41" t="s">
        <v>20</v>
      </c>
      <c r="C82" s="47"/>
      <c r="D82" s="47"/>
      <c r="E82" s="92"/>
      <c r="F82" s="49"/>
      <c r="G82" s="49"/>
      <c r="H82" s="46"/>
    </row>
    <row r="83" spans="1:8" ht="14.25">
      <c r="A83" s="93"/>
      <c r="B83" s="41" t="s">
        <v>25</v>
      </c>
      <c r="C83" s="47"/>
      <c r="D83" s="47"/>
      <c r="E83" s="92"/>
      <c r="F83" s="49"/>
      <c r="G83" s="49"/>
      <c r="H83" s="46"/>
    </row>
    <row r="84" spans="1:8" ht="14.25">
      <c r="A84" s="93"/>
      <c r="B84" s="41" t="s">
        <v>21</v>
      </c>
      <c r="E84" s="92"/>
      <c r="F84" s="49"/>
      <c r="G84" s="49"/>
      <c r="H84" s="46"/>
    </row>
    <row r="85" spans="1:8" ht="14.25">
      <c r="A85" s="93"/>
      <c r="C85" s="62" t="str">
        <f>+C5</f>
        <v>30/9/2015</v>
      </c>
      <c r="D85" s="62" t="str">
        <f>+D5</f>
        <v>30/9/2014</v>
      </c>
      <c r="E85" s="92"/>
      <c r="F85" s="49"/>
      <c r="G85" s="49"/>
      <c r="H85" s="46"/>
    </row>
    <row r="86" spans="1:8" ht="16.5">
      <c r="A86" s="93"/>
      <c r="C86" s="63" t="s">
        <v>8</v>
      </c>
      <c r="D86" s="63" t="s">
        <v>8</v>
      </c>
      <c r="E86" s="92"/>
      <c r="F86" s="49"/>
      <c r="G86" s="49"/>
      <c r="H86" s="46"/>
    </row>
    <row r="87" spans="1:8" ht="14.25">
      <c r="A87" s="93"/>
      <c r="B87" s="52"/>
      <c r="E87" s="92"/>
      <c r="F87" s="49"/>
      <c r="G87" s="49"/>
      <c r="H87" s="46"/>
    </row>
    <row r="88" spans="1:8" ht="14.25">
      <c r="A88" s="93"/>
      <c r="B88" s="41" t="s">
        <v>23</v>
      </c>
      <c r="C88" s="47">
        <v>-196129</v>
      </c>
      <c r="D88" s="47">
        <v>-720742</v>
      </c>
      <c r="E88" s="92"/>
      <c r="F88" s="49"/>
      <c r="G88" s="49"/>
      <c r="H88" s="46"/>
    </row>
    <row r="89" spans="1:8" ht="14.25">
      <c r="A89" s="93"/>
      <c r="B89" s="41" t="s">
        <v>2</v>
      </c>
      <c r="C89" s="47">
        <v>7032874</v>
      </c>
      <c r="D89" s="47">
        <v>1356482</v>
      </c>
      <c r="E89" s="92"/>
      <c r="F89" s="49"/>
      <c r="G89" s="49"/>
      <c r="H89" s="46"/>
    </row>
    <row r="90" spans="1:8" ht="14.25">
      <c r="A90" s="93"/>
      <c r="B90" s="41" t="s">
        <v>22</v>
      </c>
      <c r="C90" s="47">
        <v>18181311</v>
      </c>
      <c r="D90" s="47">
        <v>19454281</v>
      </c>
      <c r="E90" s="92"/>
      <c r="F90" s="49"/>
      <c r="G90" s="49"/>
      <c r="H90" s="46"/>
    </row>
    <row r="91" spans="1:8" ht="15.75" customHeight="1" thickBot="1">
      <c r="A91" s="93"/>
      <c r="B91" s="41" t="s">
        <v>24</v>
      </c>
      <c r="C91" s="64">
        <f>SUM(C88:C90)</f>
        <v>25018056</v>
      </c>
      <c r="D91" s="64">
        <f>SUM(D88:D90)</f>
        <v>20090021</v>
      </c>
      <c r="E91" s="92"/>
      <c r="F91" s="49"/>
      <c r="G91" s="49"/>
      <c r="H91" s="46"/>
    </row>
    <row r="92" spans="1:8" ht="15" thickTop="1">
      <c r="A92" s="93"/>
      <c r="C92" s="52">
        <f>+C79-C91</f>
        <v>0</v>
      </c>
      <c r="D92" s="52">
        <f>+D79-D91</f>
        <v>0</v>
      </c>
      <c r="E92" s="92"/>
      <c r="F92" s="49"/>
      <c r="G92" s="49"/>
      <c r="H92" s="46"/>
    </row>
    <row r="93" spans="1:8" ht="14.25">
      <c r="A93" s="93"/>
      <c r="B93" s="47" t="s">
        <v>203</v>
      </c>
      <c r="E93" s="92"/>
      <c r="F93" s="49"/>
      <c r="G93" s="49"/>
      <c r="H93" s="46"/>
    </row>
    <row r="94" spans="1:8" ht="14.25">
      <c r="A94" s="93"/>
      <c r="B94" s="47" t="s">
        <v>167</v>
      </c>
      <c r="C94" s="47"/>
      <c r="D94" s="47"/>
      <c r="E94" s="92"/>
      <c r="F94" s="49"/>
      <c r="G94" s="49"/>
      <c r="H94" s="46"/>
    </row>
    <row r="95" spans="1:8" ht="14.25">
      <c r="A95" s="93"/>
      <c r="E95" s="92"/>
      <c r="F95" s="49"/>
      <c r="G95" s="49"/>
      <c r="H95" s="46"/>
    </row>
    <row r="96" spans="1:8" ht="14.25">
      <c r="A96" s="93"/>
      <c r="E96" s="92"/>
      <c r="F96" s="49"/>
      <c r="G96" s="49"/>
      <c r="H96" s="46"/>
    </row>
    <row r="97" spans="1:8" ht="14.25">
      <c r="A97" s="93"/>
      <c r="E97" s="92"/>
      <c r="F97" s="49"/>
      <c r="G97" s="49"/>
      <c r="H97" s="46"/>
    </row>
    <row r="98" spans="1:8" ht="14.25">
      <c r="A98" s="93"/>
      <c r="D98" s="77"/>
      <c r="E98" s="92"/>
      <c r="F98" s="49"/>
      <c r="G98" s="49"/>
      <c r="H98" s="46"/>
    </row>
    <row r="99" spans="1:8" ht="14.25">
      <c r="A99" s="93"/>
      <c r="E99" s="92"/>
      <c r="F99" s="49"/>
      <c r="G99" s="49"/>
      <c r="H99" s="46"/>
    </row>
    <row r="100" spans="1:8" ht="14.25">
      <c r="A100" s="93"/>
      <c r="E100" s="92"/>
      <c r="F100" s="49"/>
      <c r="G100" s="49"/>
      <c r="H100" s="46"/>
    </row>
    <row r="101" spans="1:8" ht="14.25">
      <c r="A101" s="93"/>
      <c r="E101" s="92"/>
      <c r="F101" s="47"/>
      <c r="G101" s="47"/>
      <c r="H101" s="46"/>
    </row>
    <row r="102" spans="1:7" ht="14.25">
      <c r="A102" s="93"/>
      <c r="E102" s="92"/>
      <c r="F102" s="47"/>
      <c r="G102" s="47"/>
    </row>
    <row r="103" spans="1:7" ht="14.25">
      <c r="A103" s="93"/>
      <c r="E103" s="92"/>
      <c r="F103" s="47"/>
      <c r="G103" s="47"/>
    </row>
    <row r="104" spans="1:7" ht="14.25">
      <c r="A104" s="93"/>
      <c r="E104" s="92"/>
      <c r="F104" s="47"/>
      <c r="G104" s="47"/>
    </row>
    <row r="105" spans="1:7" ht="14.25">
      <c r="A105" s="93"/>
      <c r="E105" s="92"/>
      <c r="F105" s="47"/>
      <c r="G105" s="47"/>
    </row>
    <row r="106" spans="1:7" ht="14.25">
      <c r="A106" s="93"/>
      <c r="E106" s="92"/>
      <c r="F106" s="47"/>
      <c r="G106" s="47"/>
    </row>
    <row r="107" spans="1:7" ht="14.25">
      <c r="A107" s="93"/>
      <c r="E107" s="92"/>
      <c r="F107" s="47"/>
      <c r="G107" s="47"/>
    </row>
    <row r="108" spans="1:7" ht="14.25">
      <c r="A108" s="93"/>
      <c r="E108" s="92"/>
      <c r="F108" s="47"/>
      <c r="G108" s="47"/>
    </row>
    <row r="109" spans="1:7" ht="14.25">
      <c r="A109" s="93"/>
      <c r="E109" s="92"/>
      <c r="F109" s="47"/>
      <c r="G109" s="47"/>
    </row>
    <row r="110" spans="1:5" ht="14.25">
      <c r="A110" s="93"/>
      <c r="E110" s="92"/>
    </row>
    <row r="111" spans="1:7" ht="14.25">
      <c r="A111" s="93"/>
      <c r="E111" s="92"/>
      <c r="F111" s="47"/>
      <c r="G111" s="47"/>
    </row>
    <row r="112" spans="1:7" ht="14.25">
      <c r="A112" s="75"/>
      <c r="E112" s="92"/>
      <c r="F112" s="47"/>
      <c r="G112" s="47"/>
    </row>
    <row r="113" spans="1:7" ht="14.25">
      <c r="A113" s="75"/>
      <c r="E113" s="47"/>
      <c r="F113" s="47"/>
      <c r="G113" s="47"/>
    </row>
    <row r="114" spans="1:7" ht="14.25">
      <c r="A114" s="75"/>
      <c r="E114" s="47"/>
      <c r="F114" s="47"/>
      <c r="G114" s="47"/>
    </row>
    <row r="115" spans="1:7" ht="14.25">
      <c r="A115" s="75"/>
      <c r="F115" s="47"/>
      <c r="G115" s="47"/>
    </row>
    <row r="116" spans="1:7" ht="14.25">
      <c r="A116" s="75"/>
      <c r="E116" s="47"/>
      <c r="F116" s="47"/>
      <c r="G116" s="47"/>
    </row>
    <row r="117" spans="1:7" ht="14.25">
      <c r="A117" s="75"/>
      <c r="E117" s="47"/>
      <c r="F117" s="47"/>
      <c r="G117" s="47"/>
    </row>
    <row r="118" spans="1:5" ht="14.25">
      <c r="A118" s="75"/>
      <c r="E118" s="47"/>
    </row>
    <row r="119" spans="1:5" ht="14.25">
      <c r="A119" s="75"/>
      <c r="E119" s="47"/>
    </row>
    <row r="120" spans="1:5" ht="14.25">
      <c r="A120" s="75"/>
      <c r="E120" s="47"/>
    </row>
    <row r="121" ht="14.25">
      <c r="A121" s="75"/>
    </row>
    <row r="122" ht="14.25">
      <c r="A122" s="75"/>
    </row>
    <row r="123" ht="14.25">
      <c r="A123" s="75"/>
    </row>
    <row r="124" ht="14.25">
      <c r="A124" s="75"/>
    </row>
    <row r="125" spans="1:6" ht="14.25">
      <c r="A125" s="75"/>
      <c r="F125" s="46"/>
    </row>
    <row r="126" spans="1:6" ht="14.25">
      <c r="A126" s="75"/>
      <c r="E126" s="46"/>
      <c r="F126" s="46"/>
    </row>
    <row r="127" spans="1:6" ht="14.25">
      <c r="A127" s="75"/>
      <c r="E127" s="46"/>
      <c r="F127" s="46"/>
    </row>
    <row r="128" spans="1:6" ht="14.25">
      <c r="A128" s="75"/>
      <c r="E128" s="46"/>
      <c r="F128" s="46"/>
    </row>
    <row r="129" spans="1:6" ht="14.25">
      <c r="A129" s="75"/>
      <c r="E129" s="46"/>
      <c r="F129" s="46"/>
    </row>
    <row r="130" spans="1:6" ht="14.25">
      <c r="A130" s="75"/>
      <c r="E130" s="46"/>
      <c r="F130" s="46"/>
    </row>
    <row r="131" spans="1:6" ht="14.25">
      <c r="A131" s="75"/>
      <c r="E131" s="46"/>
      <c r="F131" s="46"/>
    </row>
    <row r="132" spans="1:6" ht="14.25">
      <c r="A132" s="75"/>
      <c r="E132" s="46"/>
      <c r="F132" s="46"/>
    </row>
    <row r="133" spans="1:6" ht="14.25">
      <c r="A133" s="75"/>
      <c r="E133" s="46"/>
      <c r="F133" s="46"/>
    </row>
    <row r="134" spans="1:5" ht="14.25">
      <c r="A134" s="75"/>
      <c r="E134" s="46"/>
    </row>
    <row r="135" ht="14.25">
      <c r="A135" s="75"/>
    </row>
    <row r="136" spans="1:5" ht="14.25">
      <c r="A136" s="75"/>
      <c r="E136" s="46"/>
    </row>
    <row r="137" spans="1:5" ht="14.25">
      <c r="A137" s="75"/>
      <c r="E137" s="46"/>
    </row>
    <row r="138" spans="1:5" ht="14.25">
      <c r="A138" s="75"/>
      <c r="E138" s="46"/>
    </row>
    <row r="139" ht="14.25">
      <c r="A139" s="75"/>
    </row>
    <row r="140" ht="14.25">
      <c r="A140" s="75"/>
    </row>
    <row r="141" ht="14.25">
      <c r="A141" s="75"/>
    </row>
    <row r="142" ht="14.25">
      <c r="A142" s="75"/>
    </row>
    <row r="143" ht="14.25">
      <c r="A143" s="75"/>
    </row>
    <row r="144" ht="14.25">
      <c r="A144" s="75"/>
    </row>
    <row r="145" ht="14.25">
      <c r="A145" s="75"/>
    </row>
    <row r="146" ht="14.25">
      <c r="A146" s="75"/>
    </row>
    <row r="147" ht="14.25">
      <c r="A147" s="75"/>
    </row>
    <row r="148" ht="14.25">
      <c r="A148" s="75"/>
    </row>
    <row r="149" ht="14.25">
      <c r="A149" s="75"/>
    </row>
    <row r="150" ht="14.25">
      <c r="A150" s="75"/>
    </row>
    <row r="151" ht="14.25">
      <c r="A151" s="75"/>
    </row>
    <row r="152" ht="14.25">
      <c r="A152" s="75"/>
    </row>
    <row r="153" ht="14.25">
      <c r="A153" s="75"/>
    </row>
    <row r="154" ht="14.25">
      <c r="A154" s="75"/>
    </row>
    <row r="155" ht="14.25">
      <c r="A155" s="75"/>
    </row>
  </sheetData>
  <printOptions verticalCentered="1"/>
  <pageMargins left="0.984251968503937" right="0.748031496062992" top="0.75" bottom="0.5" header="0.511811023622047" footer="0.511811023622047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2015-11-19T18:48:34Z</cp:lastPrinted>
  <dcterms:created xsi:type="dcterms:W3CDTF">1997-07-14T11:38:51Z</dcterms:created>
  <dcterms:modified xsi:type="dcterms:W3CDTF">2015-11-19T21:06:49Z</dcterms:modified>
  <cp:category/>
  <cp:version/>
  <cp:contentType/>
  <cp:contentStatus/>
</cp:coreProperties>
</file>